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PRORAČUN 2023\Financijska izvjesca 2023\4. Fin izvj 1-12-2023\"/>
    </mc:Choice>
  </mc:AlternateContent>
  <xr:revisionPtr revIDLastSave="0" documentId="8_{6D6E9A1C-75C4-4677-AE4E-619F8E950C7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3" i="9" l="1"/>
  <c r="L1447" i="9"/>
  <c r="J1447" i="9"/>
  <c r="F317" i="9"/>
  <c r="F316" i="9"/>
  <c r="F315" i="9"/>
  <c r="F314" i="9" s="1"/>
  <c r="F313" i="9"/>
  <c r="F312" i="9"/>
  <c r="F311" i="9"/>
  <c r="F310" i="9"/>
  <c r="F309" i="9"/>
  <c r="H308" i="9"/>
  <c r="G308" i="9"/>
  <c r="F308" i="9"/>
  <c r="E308" i="9"/>
  <c r="B308" i="9" s="1"/>
  <c r="F307" i="9"/>
  <c r="H306" i="9"/>
  <c r="G306" i="9"/>
  <c r="E306" i="9" s="1"/>
  <c r="B306" i="9" s="1"/>
  <c r="F306" i="9"/>
  <c r="H305" i="9"/>
  <c r="G305" i="9"/>
  <c r="E305" i="9" s="1"/>
  <c r="B305" i="9" s="1"/>
  <c r="F305" i="9"/>
  <c r="H304" i="9"/>
  <c r="G304" i="9"/>
  <c r="E304" i="9" s="1"/>
  <c r="B304" i="9" s="1"/>
  <c r="F304" i="9"/>
  <c r="H303" i="9"/>
  <c r="G303" i="9"/>
  <c r="F303" i="9"/>
  <c r="E303" i="9"/>
  <c r="H302" i="9"/>
  <c r="G302" i="9"/>
  <c r="E302" i="9" s="1"/>
  <c r="B302" i="9" s="1"/>
  <c r="F302" i="9"/>
  <c r="H301" i="9"/>
  <c r="G301" i="9"/>
  <c r="E301" i="9" s="1"/>
  <c r="B301" i="9" s="1"/>
  <c r="F301" i="9"/>
  <c r="H300" i="9"/>
  <c r="E300" i="9" s="1"/>
  <c r="B300" i="9" s="1"/>
  <c r="G300" i="9"/>
  <c r="F300" i="9"/>
  <c r="H299" i="9"/>
  <c r="G299" i="9"/>
  <c r="E299" i="9" s="1"/>
  <c r="B299" i="9" s="1"/>
  <c r="F299" i="9"/>
  <c r="H298" i="9"/>
  <c r="G298" i="9"/>
  <c r="E298" i="9" s="1"/>
  <c r="B298" i="9" s="1"/>
  <c r="F298" i="9"/>
  <c r="H297" i="9"/>
  <c r="G297" i="9"/>
  <c r="F297" i="9"/>
  <c r="H296" i="9"/>
  <c r="E296" i="9" s="1"/>
  <c r="B296" i="9" s="1"/>
  <c r="G296" i="9"/>
  <c r="F296" i="9"/>
  <c r="H295" i="9"/>
  <c r="G295" i="9"/>
  <c r="E295" i="9" s="1"/>
  <c r="B295" i="9" s="1"/>
  <c r="F295" i="9"/>
  <c r="H294" i="9"/>
  <c r="G294" i="9"/>
  <c r="E294" i="9" s="1"/>
  <c r="B294" i="9" s="1"/>
  <c r="F294" i="9"/>
  <c r="H293" i="9"/>
  <c r="G293" i="9"/>
  <c r="F293" i="9"/>
  <c r="H292" i="9"/>
  <c r="G292" i="9"/>
  <c r="F292" i="9"/>
  <c r="H291" i="9"/>
  <c r="G291" i="9"/>
  <c r="F291" i="9"/>
  <c r="E291" i="9"/>
  <c r="B291" i="9" s="1"/>
  <c r="F290" i="9"/>
  <c r="F289" i="9"/>
  <c r="H288" i="9"/>
  <c r="E288" i="9" s="1"/>
  <c r="B288" i="9" s="1"/>
  <c r="G288" i="9"/>
  <c r="F288" i="9"/>
  <c r="H287" i="9"/>
  <c r="G287" i="9"/>
  <c r="F287" i="9"/>
  <c r="E287" i="9"/>
  <c r="B287" i="9" s="1"/>
  <c r="H286" i="9"/>
  <c r="G286" i="9"/>
  <c r="F286" i="9"/>
  <c r="H285" i="9"/>
  <c r="G285" i="9"/>
  <c r="F285" i="9"/>
  <c r="F284" i="9"/>
  <c r="H283" i="9"/>
  <c r="G283" i="9"/>
  <c r="F283" i="9"/>
  <c r="H282" i="9"/>
  <c r="E282" i="9" s="1"/>
  <c r="B282" i="9" s="1"/>
  <c r="G282" i="9"/>
  <c r="F282" i="9"/>
  <c r="H281" i="9"/>
  <c r="E281" i="9" s="1"/>
  <c r="B281" i="9" s="1"/>
  <c r="G281" i="9"/>
  <c r="F281" i="9"/>
  <c r="F280" i="9"/>
  <c r="F279" i="9"/>
  <c r="F278" i="9"/>
  <c r="F276" i="9"/>
  <c r="L275" i="9"/>
  <c r="H275" i="9"/>
  <c r="F275" i="9"/>
  <c r="F274" i="9"/>
  <c r="I273" i="9"/>
  <c r="F273" i="9"/>
  <c r="E272" i="9"/>
  <c r="M271" i="9"/>
  <c r="L271" i="9"/>
  <c r="F271" i="9" s="1"/>
  <c r="E271" i="9"/>
  <c r="M270" i="9"/>
  <c r="L270" i="9"/>
  <c r="F270" i="9" s="1"/>
  <c r="E270" i="9"/>
  <c r="M269" i="9"/>
  <c r="L269" i="9"/>
  <c r="F269" i="9" s="1"/>
  <c r="E269" i="9"/>
  <c r="B269" i="9"/>
  <c r="M268" i="9"/>
  <c r="L268" i="9"/>
  <c r="F268" i="9" s="1"/>
  <c r="B268" i="9" s="1"/>
  <c r="E268" i="9"/>
  <c r="M267" i="9"/>
  <c r="L267" i="9"/>
  <c r="F267" i="9"/>
  <c r="E267" i="9"/>
  <c r="B267" i="9"/>
  <c r="M266" i="9"/>
  <c r="F266" i="9" s="1"/>
  <c r="B266" i="9" s="1"/>
  <c r="L266" i="9"/>
  <c r="E266" i="9"/>
  <c r="M265" i="9"/>
  <c r="F265" i="9" s="1"/>
  <c r="L265" i="9"/>
  <c r="E265" i="9"/>
  <c r="M264" i="9"/>
  <c r="L264" i="9"/>
  <c r="F264" i="9"/>
  <c r="E264" i="9"/>
  <c r="B264" i="9" s="1"/>
  <c r="M263" i="9"/>
  <c r="L263" i="9"/>
  <c r="F263" i="9" s="1"/>
  <c r="E263" i="9"/>
  <c r="M262" i="9"/>
  <c r="L262" i="9"/>
  <c r="F262" i="9" s="1"/>
  <c r="E262" i="9"/>
  <c r="M261" i="9"/>
  <c r="L261" i="9"/>
  <c r="F261" i="9" s="1"/>
  <c r="E261" i="9"/>
  <c r="B261" i="9"/>
  <c r="M260" i="9"/>
  <c r="L260" i="9"/>
  <c r="F260" i="9" s="1"/>
  <c r="B260" i="9" s="1"/>
  <c r="E260" i="9"/>
  <c r="M259" i="9"/>
  <c r="L259" i="9"/>
  <c r="F259" i="9"/>
  <c r="E259" i="9"/>
  <c r="B259" i="9"/>
  <c r="M258" i="9"/>
  <c r="L258" i="9"/>
  <c r="F258" i="9" s="1"/>
  <c r="B258" i="9" s="1"/>
  <c r="E258" i="9"/>
  <c r="M257" i="9"/>
  <c r="L257" i="9"/>
  <c r="F257" i="9"/>
  <c r="E257" i="9"/>
  <c r="M256" i="9"/>
  <c r="L256" i="9"/>
  <c r="F256" i="9"/>
  <c r="E256" i="9"/>
  <c r="B256" i="9" s="1"/>
  <c r="M255" i="9"/>
  <c r="L255" i="9"/>
  <c r="E255" i="9"/>
  <c r="M254" i="9"/>
  <c r="L254" i="9"/>
  <c r="F254" i="9" s="1"/>
  <c r="E254" i="9"/>
  <c r="M253" i="9"/>
  <c r="L253" i="9"/>
  <c r="F253" i="9" s="1"/>
  <c r="B253" i="9" s="1"/>
  <c r="E253" i="9"/>
  <c r="M252" i="9"/>
  <c r="L252" i="9"/>
  <c r="F252" i="9" s="1"/>
  <c r="E252" i="9"/>
  <c r="B252" i="9" s="1"/>
  <c r="M251" i="9"/>
  <c r="L251" i="9"/>
  <c r="F251" i="9"/>
  <c r="B251" i="9" s="1"/>
  <c r="E251" i="9"/>
  <c r="M250" i="9"/>
  <c r="L250" i="9"/>
  <c r="F250" i="9" s="1"/>
  <c r="B250" i="9" s="1"/>
  <c r="E250" i="9"/>
  <c r="M249" i="9"/>
  <c r="L249" i="9"/>
  <c r="F249" i="9"/>
  <c r="E249" i="9"/>
  <c r="M248" i="9"/>
  <c r="L248" i="9"/>
  <c r="F248" i="9"/>
  <c r="E248" i="9"/>
  <c r="B248" i="9" s="1"/>
  <c r="M247" i="9"/>
  <c r="L247" i="9"/>
  <c r="E247" i="9"/>
  <c r="M246" i="9"/>
  <c r="L246" i="9"/>
  <c r="F246" i="9" s="1"/>
  <c r="E246" i="9"/>
  <c r="B246" i="9" s="1"/>
  <c r="M245" i="9"/>
  <c r="L245" i="9"/>
  <c r="F245" i="9"/>
  <c r="E245" i="9"/>
  <c r="B245" i="9"/>
  <c r="M244" i="9"/>
  <c r="L244" i="9"/>
  <c r="F244" i="9" s="1"/>
  <c r="E244" i="9"/>
  <c r="B244" i="9" s="1"/>
  <c r="M243" i="9"/>
  <c r="L243" i="9"/>
  <c r="F243" i="9"/>
  <c r="E243" i="9"/>
  <c r="B243" i="9"/>
  <c r="M242" i="9"/>
  <c r="L242" i="9"/>
  <c r="F242" i="9" s="1"/>
  <c r="B242" i="9" s="1"/>
  <c r="E242" i="9"/>
  <c r="M241" i="9"/>
  <c r="F241" i="9" s="1"/>
  <c r="L241" i="9"/>
  <c r="E241" i="9"/>
  <c r="M240" i="9"/>
  <c r="L240" i="9"/>
  <c r="F240" i="9"/>
  <c r="E240" i="9"/>
  <c r="B240" i="9" s="1"/>
  <c r="M239" i="9"/>
  <c r="L239" i="9"/>
  <c r="F239" i="9" s="1"/>
  <c r="E239" i="9"/>
  <c r="M238" i="9"/>
  <c r="L238" i="9"/>
  <c r="F238" i="9" s="1"/>
  <c r="E238" i="9"/>
  <c r="M237" i="9"/>
  <c r="L237" i="9"/>
  <c r="F237" i="9" s="1"/>
  <c r="B237" i="9" s="1"/>
  <c r="E237" i="9"/>
  <c r="M236" i="9"/>
  <c r="L236" i="9"/>
  <c r="F236" i="9" s="1"/>
  <c r="E236" i="9"/>
  <c r="B236" i="9" s="1"/>
  <c r="M235" i="9"/>
  <c r="L235" i="9"/>
  <c r="F235" i="9"/>
  <c r="B235" i="9" s="1"/>
  <c r="E235" i="9"/>
  <c r="M234" i="9"/>
  <c r="L234" i="9"/>
  <c r="F234" i="9" s="1"/>
  <c r="B234" i="9" s="1"/>
  <c r="E234" i="9"/>
  <c r="M233" i="9"/>
  <c r="L233" i="9"/>
  <c r="F233" i="9"/>
  <c r="E233" i="9"/>
  <c r="M232" i="9"/>
  <c r="L232" i="9"/>
  <c r="F232" i="9"/>
  <c r="E232" i="9"/>
  <c r="B232" i="9" s="1"/>
  <c r="M231" i="9"/>
  <c r="L231" i="9"/>
  <c r="E231" i="9"/>
  <c r="M230" i="9"/>
  <c r="L230" i="9"/>
  <c r="F230" i="9" s="1"/>
  <c r="E230" i="9"/>
  <c r="M229" i="9"/>
  <c r="L229" i="9"/>
  <c r="F229" i="9" s="1"/>
  <c r="B229" i="9" s="1"/>
  <c r="E229" i="9"/>
  <c r="M228" i="9"/>
  <c r="L228" i="9"/>
  <c r="F228" i="9" s="1"/>
  <c r="E228" i="9"/>
  <c r="B228" i="9" s="1"/>
  <c r="M227" i="9"/>
  <c r="L227" i="9"/>
  <c r="F227" i="9"/>
  <c r="B227" i="9" s="1"/>
  <c r="E227" i="9"/>
  <c r="M226" i="9"/>
  <c r="L226" i="9"/>
  <c r="F226" i="9" s="1"/>
  <c r="B226" i="9" s="1"/>
  <c r="E226" i="9"/>
  <c r="M225" i="9"/>
  <c r="L225" i="9"/>
  <c r="F225" i="9"/>
  <c r="E225" i="9"/>
  <c r="M224" i="9"/>
  <c r="L224" i="9"/>
  <c r="F224" i="9"/>
  <c r="E224" i="9"/>
  <c r="B224" i="9" s="1"/>
  <c r="M223" i="9"/>
  <c r="L223" i="9"/>
  <c r="E223" i="9"/>
  <c r="M222" i="9"/>
  <c r="L222" i="9"/>
  <c r="F222" i="9" s="1"/>
  <c r="E222" i="9"/>
  <c r="B222" i="9" s="1"/>
  <c r="M221" i="9"/>
  <c r="L221" i="9"/>
  <c r="F221" i="9" s="1"/>
  <c r="B221" i="9" s="1"/>
  <c r="E221" i="9"/>
  <c r="M220" i="9"/>
  <c r="L220" i="9"/>
  <c r="F220" i="9" s="1"/>
  <c r="B220" i="9" s="1"/>
  <c r="E220" i="9"/>
  <c r="M219" i="9"/>
  <c r="L219" i="9"/>
  <c r="F219" i="9"/>
  <c r="B219" i="9" s="1"/>
  <c r="E219" i="9"/>
  <c r="M218" i="9"/>
  <c r="F218" i="9" s="1"/>
  <c r="B218" i="9" s="1"/>
  <c r="L218" i="9"/>
  <c r="E218" i="9"/>
  <c r="M217" i="9"/>
  <c r="L217" i="9"/>
  <c r="F217" i="9" s="1"/>
  <c r="E217" i="9"/>
  <c r="M216" i="9"/>
  <c r="L216" i="9"/>
  <c r="F216" i="9"/>
  <c r="E216" i="9"/>
  <c r="B216" i="9" s="1"/>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G182" i="9"/>
  <c r="E182" i="9" s="1"/>
  <c r="B182" i="9" s="1"/>
  <c r="F182" i="9"/>
  <c r="F181" i="9"/>
  <c r="F180" i="9"/>
  <c r="F179" i="9"/>
  <c r="F178" i="9"/>
  <c r="F177" i="9"/>
  <c r="F176" i="9"/>
  <c r="F175" i="9"/>
  <c r="F174" i="9"/>
  <c r="F173" i="9"/>
  <c r="F172" i="9"/>
  <c r="F171" i="9"/>
  <c r="G170" i="9"/>
  <c r="E170" i="9" s="1"/>
  <c r="B170" i="9" s="1"/>
  <c r="F170" i="9"/>
  <c r="F169" i="9"/>
  <c r="F168" i="9"/>
  <c r="F167" i="9"/>
  <c r="F166" i="9"/>
  <c r="F165" i="9"/>
  <c r="F164" i="9"/>
  <c r="F163" i="9"/>
  <c r="F162" i="9"/>
  <c r="F161" i="9"/>
  <c r="H160" i="9"/>
  <c r="G160" i="9"/>
  <c r="F160" i="9"/>
  <c r="E160" i="9"/>
  <c r="B160" i="9"/>
  <c r="H159" i="9"/>
  <c r="G159" i="9"/>
  <c r="E159" i="9" s="1"/>
  <c r="B159" i="9" s="1"/>
  <c r="F159" i="9"/>
  <c r="H158" i="9"/>
  <c r="G158" i="9"/>
  <c r="E158" i="9" s="1"/>
  <c r="F158" i="9"/>
  <c r="B158" i="9" s="1"/>
  <c r="H157" i="9"/>
  <c r="G157" i="9"/>
  <c r="E157" i="9" s="1"/>
  <c r="B157" i="9" s="1"/>
  <c r="F157" i="9"/>
  <c r="H156" i="9"/>
  <c r="E156" i="9" s="1"/>
  <c r="B156" i="9" s="1"/>
  <c r="G156" i="9"/>
  <c r="F156" i="9"/>
  <c r="H155" i="9"/>
  <c r="G155" i="9"/>
  <c r="F155" i="9"/>
  <c r="E155" i="9"/>
  <c r="B155" i="9" s="1"/>
  <c r="H154" i="9"/>
  <c r="G154" i="9"/>
  <c r="E154" i="9" s="1"/>
  <c r="B154" i="9" s="1"/>
  <c r="F154" i="9"/>
  <c r="H153" i="9"/>
  <c r="G153" i="9"/>
  <c r="F153" i="9"/>
  <c r="E153" i="9"/>
  <c r="B153" i="9" s="1"/>
  <c r="H152" i="9"/>
  <c r="G152" i="9"/>
  <c r="F152" i="9"/>
  <c r="E152" i="9"/>
  <c r="B152" i="9"/>
  <c r="H151" i="9"/>
  <c r="G151" i="9"/>
  <c r="E151" i="9" s="1"/>
  <c r="B151" i="9" s="1"/>
  <c r="F151" i="9"/>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G144" i="9"/>
  <c r="F144" i="9"/>
  <c r="E144" i="9"/>
  <c r="B144" i="9"/>
  <c r="F143" i="9"/>
  <c r="H142" i="9"/>
  <c r="G142" i="9"/>
  <c r="E142" i="9" s="1"/>
  <c r="B142" i="9" s="1"/>
  <c r="F142" i="9"/>
  <c r="H141" i="9"/>
  <c r="G141" i="9"/>
  <c r="E141" i="9" s="1"/>
  <c r="B141" i="9" s="1"/>
  <c r="F141" i="9"/>
  <c r="H140" i="9"/>
  <c r="E140" i="9" s="1"/>
  <c r="G140" i="9"/>
  <c r="F140" i="9"/>
  <c r="H139" i="9"/>
  <c r="G139" i="9"/>
  <c r="F139" i="9"/>
  <c r="E139" i="9"/>
  <c r="B139" i="9" s="1"/>
  <c r="H138" i="9"/>
  <c r="G138" i="9"/>
  <c r="F138" i="9"/>
  <c r="H137" i="9"/>
  <c r="G137" i="9"/>
  <c r="E137" i="9" s="1"/>
  <c r="B137" i="9" s="1"/>
  <c r="F137" i="9"/>
  <c r="H136" i="9"/>
  <c r="G136" i="9"/>
  <c r="F136" i="9"/>
  <c r="E136" i="9"/>
  <c r="B136" i="9"/>
  <c r="H135" i="9"/>
  <c r="G135" i="9"/>
  <c r="E135" i="9" s="1"/>
  <c r="B135" i="9" s="1"/>
  <c r="F135" i="9"/>
  <c r="H134" i="9"/>
  <c r="G134" i="9"/>
  <c r="E134" i="9" s="1"/>
  <c r="B134" i="9" s="1"/>
  <c r="F134" i="9"/>
  <c r="H133" i="9"/>
  <c r="G133" i="9"/>
  <c r="E133" i="9" s="1"/>
  <c r="B133" i="9" s="1"/>
  <c r="F133" i="9"/>
  <c r="H132" i="9"/>
  <c r="E132" i="9" s="1"/>
  <c r="G132" i="9"/>
  <c r="F132" i="9"/>
  <c r="H131" i="9"/>
  <c r="G131" i="9"/>
  <c r="F131" i="9"/>
  <c r="E131" i="9"/>
  <c r="B131" i="9" s="1"/>
  <c r="H130" i="9"/>
  <c r="G130" i="9"/>
  <c r="F130" i="9"/>
  <c r="H129" i="9"/>
  <c r="G129" i="9"/>
  <c r="F129" i="9"/>
  <c r="E129" i="9"/>
  <c r="B129" i="9" s="1"/>
  <c r="H128" i="9"/>
  <c r="G128" i="9"/>
  <c r="F128" i="9"/>
  <c r="E128" i="9"/>
  <c r="B128" i="9"/>
  <c r="H127" i="9"/>
  <c r="G127" i="9"/>
  <c r="E127" i="9" s="1"/>
  <c r="B127" i="9" s="1"/>
  <c r="F127" i="9"/>
  <c r="H126" i="9"/>
  <c r="G126" i="9"/>
  <c r="E126" i="9" s="1"/>
  <c r="B126" i="9" s="1"/>
  <c r="F126" i="9"/>
  <c r="H125" i="9"/>
  <c r="G125" i="9"/>
  <c r="F125" i="9"/>
  <c r="H124" i="9"/>
  <c r="E124" i="9" s="1"/>
  <c r="G124" i="9"/>
  <c r="F124" i="9"/>
  <c r="H123" i="9"/>
  <c r="G123" i="9"/>
  <c r="F123" i="9"/>
  <c r="E123" i="9"/>
  <c r="B123" i="9" s="1"/>
  <c r="H122" i="9"/>
  <c r="G122" i="9"/>
  <c r="F122" i="9"/>
  <c r="H121" i="9"/>
  <c r="G121" i="9"/>
  <c r="E121" i="9" s="1"/>
  <c r="B121" i="9" s="1"/>
  <c r="F121" i="9"/>
  <c r="H120" i="9"/>
  <c r="G120" i="9"/>
  <c r="F120" i="9"/>
  <c r="E120" i="9"/>
  <c r="B120" i="9"/>
  <c r="H119" i="9"/>
  <c r="G119" i="9"/>
  <c r="E119" i="9" s="1"/>
  <c r="B119" i="9" s="1"/>
  <c r="F119" i="9"/>
  <c r="H118" i="9"/>
  <c r="G118" i="9"/>
  <c r="E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F113" i="9"/>
  <c r="E113" i="9"/>
  <c r="B113" i="9" s="1"/>
  <c r="H112" i="9"/>
  <c r="G112" i="9"/>
  <c r="F112" i="9"/>
  <c r="E112" i="9"/>
  <c r="B112" i="9"/>
  <c r="H111" i="9"/>
  <c r="G111" i="9"/>
  <c r="E111" i="9" s="1"/>
  <c r="B111" i="9" s="1"/>
  <c r="F111" i="9"/>
  <c r="H110" i="9"/>
  <c r="G110" i="9"/>
  <c r="E110" i="9" s="1"/>
  <c r="B110" i="9" s="1"/>
  <c r="F110" i="9"/>
  <c r="H109" i="9"/>
  <c r="G109" i="9"/>
  <c r="F109" i="9"/>
  <c r="H108" i="9"/>
  <c r="G108" i="9"/>
  <c r="F108" i="9"/>
  <c r="E108" i="9"/>
  <c r="H107" i="9"/>
  <c r="G107" i="9"/>
  <c r="F107" i="9"/>
  <c r="E107" i="9"/>
  <c r="B107" i="9" s="1"/>
  <c r="H106" i="9"/>
  <c r="G106" i="9"/>
  <c r="F106" i="9"/>
  <c r="H105" i="9"/>
  <c r="G105" i="9"/>
  <c r="E105" i="9" s="1"/>
  <c r="B105" i="9" s="1"/>
  <c r="F105" i="9"/>
  <c r="H104" i="9"/>
  <c r="G104" i="9"/>
  <c r="F104" i="9"/>
  <c r="E104" i="9"/>
  <c r="B104" i="9"/>
  <c r="H103" i="9"/>
  <c r="G103" i="9"/>
  <c r="E103" i="9" s="1"/>
  <c r="F103" i="9"/>
  <c r="H102" i="9"/>
  <c r="G102" i="9"/>
  <c r="E102" i="9" s="1"/>
  <c r="F102" i="9"/>
  <c r="B102" i="9" s="1"/>
  <c r="H101" i="9"/>
  <c r="E101" i="9" s="1"/>
  <c r="B101" i="9" s="1"/>
  <c r="G101" i="9"/>
  <c r="F101" i="9"/>
  <c r="H100" i="9"/>
  <c r="G100" i="9"/>
  <c r="F100" i="9"/>
  <c r="E100" i="9"/>
  <c r="B100" i="9" s="1"/>
  <c r="H99" i="9"/>
  <c r="G99" i="9"/>
  <c r="F99" i="9"/>
  <c r="E99" i="9"/>
  <c r="B99" i="9" s="1"/>
  <c r="H98" i="9"/>
  <c r="G98" i="9"/>
  <c r="F98" i="9"/>
  <c r="H97" i="9"/>
  <c r="G97" i="9"/>
  <c r="E97" i="9" s="1"/>
  <c r="B97" i="9" s="1"/>
  <c r="F97" i="9"/>
  <c r="H96" i="9"/>
  <c r="G96" i="9"/>
  <c r="F96" i="9"/>
  <c r="E96" i="9"/>
  <c r="B96" i="9"/>
  <c r="H95" i="9"/>
  <c r="G95" i="9"/>
  <c r="E95" i="9" s="1"/>
  <c r="F95" i="9"/>
  <c r="H94" i="9"/>
  <c r="G94" i="9"/>
  <c r="E94" i="9" s="1"/>
  <c r="F94" i="9"/>
  <c r="B94" i="9"/>
  <c r="H93" i="9"/>
  <c r="E93" i="9" s="1"/>
  <c r="B93" i="9" s="1"/>
  <c r="G93" i="9"/>
  <c r="F93" i="9"/>
  <c r="H92" i="9"/>
  <c r="E92" i="9" s="1"/>
  <c r="B92" i="9" s="1"/>
  <c r="G92" i="9"/>
  <c r="F92" i="9"/>
  <c r="H91" i="9"/>
  <c r="G91" i="9"/>
  <c r="F91" i="9"/>
  <c r="E91" i="9"/>
  <c r="B91" i="9" s="1"/>
  <c r="H90" i="9"/>
  <c r="G90" i="9"/>
  <c r="E90" i="9" s="1"/>
  <c r="B90" i="9" s="1"/>
  <c r="F90" i="9"/>
  <c r="H89" i="9"/>
  <c r="G89" i="9"/>
  <c r="E89" i="9" s="1"/>
  <c r="B89" i="9" s="1"/>
  <c r="F89" i="9"/>
  <c r="H88" i="9"/>
  <c r="G88" i="9"/>
  <c r="F88" i="9"/>
  <c r="E88" i="9"/>
  <c r="B88" i="9"/>
  <c r="H87" i="9"/>
  <c r="G87" i="9"/>
  <c r="E87" i="9" s="1"/>
  <c r="B87" i="9" s="1"/>
  <c r="F87" i="9"/>
  <c r="H86" i="9"/>
  <c r="G86" i="9"/>
  <c r="E86" i="9" s="1"/>
  <c r="B86" i="9" s="1"/>
  <c r="F86" i="9"/>
  <c r="H85" i="9"/>
  <c r="G85" i="9"/>
  <c r="F85" i="9"/>
  <c r="H84" i="9"/>
  <c r="E84" i="9" s="1"/>
  <c r="B84" i="9" s="1"/>
  <c r="G84" i="9"/>
  <c r="F84" i="9"/>
  <c r="H83" i="9"/>
  <c r="G83" i="9"/>
  <c r="F83" i="9"/>
  <c r="E83" i="9"/>
  <c r="H82" i="9"/>
  <c r="G82" i="9"/>
  <c r="E82" i="9" s="1"/>
  <c r="B82" i="9" s="1"/>
  <c r="F82" i="9"/>
  <c r="H81" i="9"/>
  <c r="G81" i="9"/>
  <c r="F81" i="9"/>
  <c r="E81" i="9"/>
  <c r="B81" i="9" s="1"/>
  <c r="H80" i="9"/>
  <c r="G80" i="9"/>
  <c r="F80" i="9"/>
  <c r="E80" i="9"/>
  <c r="B80" i="9"/>
  <c r="H79" i="9"/>
  <c r="G79" i="9"/>
  <c r="E79" i="9" s="1"/>
  <c r="B79" i="9" s="1"/>
  <c r="F79" i="9"/>
  <c r="H78" i="9"/>
  <c r="G78" i="9"/>
  <c r="E78" i="9" s="1"/>
  <c r="B78" i="9" s="1"/>
  <c r="F78" i="9"/>
  <c r="H77" i="9"/>
  <c r="G77" i="9"/>
  <c r="F77" i="9"/>
  <c r="H76" i="9"/>
  <c r="E76" i="9" s="1"/>
  <c r="B76" i="9" s="1"/>
  <c r="G76" i="9"/>
  <c r="F76" i="9"/>
  <c r="H75" i="9"/>
  <c r="G75" i="9"/>
  <c r="F75" i="9"/>
  <c r="E75" i="9"/>
  <c r="H74" i="9"/>
  <c r="G74" i="9"/>
  <c r="E74" i="9" s="1"/>
  <c r="B74" i="9" s="1"/>
  <c r="F74" i="9"/>
  <c r="H73" i="9"/>
  <c r="G73" i="9"/>
  <c r="E73" i="9" s="1"/>
  <c r="B73" i="9" s="1"/>
  <c r="F73" i="9"/>
  <c r="H72" i="9"/>
  <c r="G72" i="9"/>
  <c r="F72" i="9"/>
  <c r="E72" i="9"/>
  <c r="B72" i="9"/>
  <c r="H71" i="9"/>
  <c r="G71" i="9"/>
  <c r="E71" i="9" s="1"/>
  <c r="B71" i="9" s="1"/>
  <c r="F71" i="9"/>
  <c r="H70" i="9"/>
  <c r="G70" i="9"/>
  <c r="E70" i="9" s="1"/>
  <c r="B70" i="9" s="1"/>
  <c r="F70" i="9"/>
  <c r="H69" i="9"/>
  <c r="G69" i="9"/>
  <c r="F69" i="9"/>
  <c r="H68" i="9"/>
  <c r="E68" i="9" s="1"/>
  <c r="B68" i="9" s="1"/>
  <c r="G68" i="9"/>
  <c r="F68" i="9"/>
  <c r="H67" i="9"/>
  <c r="G67" i="9"/>
  <c r="F67" i="9"/>
  <c r="E67" i="9"/>
  <c r="H66" i="9"/>
  <c r="G66" i="9"/>
  <c r="E66" i="9" s="1"/>
  <c r="B66" i="9" s="1"/>
  <c r="F66" i="9"/>
  <c r="H65" i="9"/>
  <c r="G65" i="9"/>
  <c r="E65" i="9" s="1"/>
  <c r="B65" i="9" s="1"/>
  <c r="F65" i="9"/>
  <c r="H64" i="9"/>
  <c r="G64" i="9"/>
  <c r="F64" i="9"/>
  <c r="E64" i="9"/>
  <c r="B64" i="9"/>
  <c r="H63" i="9"/>
  <c r="G63" i="9"/>
  <c r="E63" i="9" s="1"/>
  <c r="B63" i="9" s="1"/>
  <c r="F63" i="9"/>
  <c r="H62" i="9"/>
  <c r="G62" i="9"/>
  <c r="E62" i="9" s="1"/>
  <c r="B62" i="9" s="1"/>
  <c r="F62" i="9"/>
  <c r="H61" i="9"/>
  <c r="G61" i="9"/>
  <c r="F61" i="9"/>
  <c r="H60" i="9"/>
  <c r="E60" i="9" s="1"/>
  <c r="B60" i="9" s="1"/>
  <c r="G60" i="9"/>
  <c r="F60" i="9"/>
  <c r="H59" i="9"/>
  <c r="G59" i="9"/>
  <c r="F59" i="9"/>
  <c r="E59" i="9"/>
  <c r="H58" i="9"/>
  <c r="G58" i="9"/>
  <c r="E58" i="9" s="1"/>
  <c r="B58" i="9" s="1"/>
  <c r="F58" i="9"/>
  <c r="H57" i="9"/>
  <c r="G57" i="9"/>
  <c r="E57" i="9" s="1"/>
  <c r="B57" i="9" s="1"/>
  <c r="F57" i="9"/>
  <c r="H56" i="9"/>
  <c r="G56" i="9"/>
  <c r="F56" i="9"/>
  <c r="E56" i="9"/>
  <c r="B56" i="9"/>
  <c r="H55" i="9"/>
  <c r="G55" i="9"/>
  <c r="E55" i="9" s="1"/>
  <c r="B55" i="9" s="1"/>
  <c r="F55" i="9"/>
  <c r="H54" i="9"/>
  <c r="G54" i="9"/>
  <c r="E54" i="9" s="1"/>
  <c r="B54" i="9" s="1"/>
  <c r="F54" i="9"/>
  <c r="H53" i="9"/>
  <c r="G53" i="9"/>
  <c r="F53" i="9"/>
  <c r="H52" i="9"/>
  <c r="E52" i="9" s="1"/>
  <c r="B52" i="9" s="1"/>
  <c r="G52" i="9"/>
  <c r="F52" i="9"/>
  <c r="H51" i="9"/>
  <c r="G51" i="9"/>
  <c r="F51" i="9"/>
  <c r="E51" i="9"/>
  <c r="H50" i="9"/>
  <c r="G50" i="9"/>
  <c r="E50" i="9" s="1"/>
  <c r="B50" i="9" s="1"/>
  <c r="F50" i="9"/>
  <c r="H49" i="9"/>
  <c r="G49" i="9"/>
  <c r="E49" i="9" s="1"/>
  <c r="B49" i="9" s="1"/>
  <c r="F49" i="9"/>
  <c r="H48" i="9"/>
  <c r="G48" i="9"/>
  <c r="F48" i="9"/>
  <c r="E48" i="9"/>
  <c r="B48" i="9"/>
  <c r="H47" i="9"/>
  <c r="G47" i="9"/>
  <c r="E47" i="9" s="1"/>
  <c r="B47" i="9" s="1"/>
  <c r="F47" i="9"/>
  <c r="H46" i="9"/>
  <c r="G46" i="9"/>
  <c r="F46" i="9"/>
  <c r="E46" i="9"/>
  <c r="B46" i="9" s="1"/>
  <c r="H45" i="9"/>
  <c r="G45" i="9"/>
  <c r="E45" i="9" s="1"/>
  <c r="B45" i="9" s="1"/>
  <c r="F45" i="9"/>
  <c r="H44" i="9"/>
  <c r="G44" i="9"/>
  <c r="E44" i="9" s="1"/>
  <c r="B44" i="9" s="1"/>
  <c r="F44" i="9"/>
  <c r="H43" i="9"/>
  <c r="G43" i="9"/>
  <c r="F43" i="9"/>
  <c r="E43" i="9"/>
  <c r="B43" i="9"/>
  <c r="H42" i="9"/>
  <c r="E42" i="9" s="1"/>
  <c r="B42" i="9" s="1"/>
  <c r="G42" i="9"/>
  <c r="F42" i="9"/>
  <c r="H41" i="9"/>
  <c r="G41" i="9"/>
  <c r="F41" i="9"/>
  <c r="E41" i="9"/>
  <c r="B41" i="9" s="1"/>
  <c r="H40" i="9"/>
  <c r="G40" i="9"/>
  <c r="E40" i="9" s="1"/>
  <c r="F40" i="9"/>
  <c r="B40" i="9"/>
  <c r="H39" i="9"/>
  <c r="G39" i="9"/>
  <c r="E39" i="9" s="1"/>
  <c r="B39" i="9" s="1"/>
  <c r="F39" i="9"/>
  <c r="H38" i="9"/>
  <c r="G38" i="9"/>
  <c r="F38" i="9"/>
  <c r="E38" i="9"/>
  <c r="B38" i="9" s="1"/>
  <c r="H37" i="9"/>
  <c r="G37" i="9"/>
  <c r="E37" i="9" s="1"/>
  <c r="B37" i="9" s="1"/>
  <c r="F37" i="9"/>
  <c r="H36" i="9"/>
  <c r="G36" i="9"/>
  <c r="E36" i="9" s="1"/>
  <c r="B36" i="9" s="1"/>
  <c r="F36" i="9"/>
  <c r="H35" i="9"/>
  <c r="G35" i="9"/>
  <c r="F35" i="9"/>
  <c r="E35" i="9"/>
  <c r="B35" i="9"/>
  <c r="H34" i="9"/>
  <c r="E34" i="9" s="1"/>
  <c r="B34" i="9" s="1"/>
  <c r="G34" i="9"/>
  <c r="F34" i="9"/>
  <c r="H33" i="9"/>
  <c r="G33" i="9"/>
  <c r="E33" i="9" s="1"/>
  <c r="B33" i="9" s="1"/>
  <c r="F33" i="9"/>
  <c r="H32" i="9"/>
  <c r="G32" i="9"/>
  <c r="E32" i="9" s="1"/>
  <c r="B32" i="9" s="1"/>
  <c r="F32" i="9"/>
  <c r="H31" i="9"/>
  <c r="G31" i="9"/>
  <c r="F31" i="9"/>
  <c r="H30" i="9"/>
  <c r="G30" i="9"/>
  <c r="F30" i="9"/>
  <c r="E30" i="9"/>
  <c r="H29" i="9"/>
  <c r="G29" i="9"/>
  <c r="E29" i="9" s="1"/>
  <c r="B29" i="9" s="1"/>
  <c r="F29" i="9"/>
  <c r="H28" i="9"/>
  <c r="G28" i="9"/>
  <c r="E28" i="9" s="1"/>
  <c r="B28" i="9" s="1"/>
  <c r="F28" i="9"/>
  <c r="H27" i="9"/>
  <c r="G27" i="9"/>
  <c r="E27" i="9" s="1"/>
  <c r="B27" i="9" s="1"/>
  <c r="F27" i="9"/>
  <c r="H26" i="9"/>
  <c r="E26" i="9" s="1"/>
  <c r="B26" i="9" s="1"/>
  <c r="G26" i="9"/>
  <c r="F26" i="9"/>
  <c r="H25" i="9"/>
  <c r="G25" i="9"/>
  <c r="F25" i="9"/>
  <c r="E25" i="9"/>
  <c r="H24" i="9"/>
  <c r="G24" i="9"/>
  <c r="E24" i="9" s="1"/>
  <c r="F24" i="9"/>
  <c r="B24" i="9"/>
  <c r="H23" i="9"/>
  <c r="G23" i="9"/>
  <c r="F23" i="9"/>
  <c r="H22" i="9"/>
  <c r="G22" i="9"/>
  <c r="F22" i="9"/>
  <c r="E22" i="9"/>
  <c r="B22" i="9"/>
  <c r="F21" i="9"/>
  <c r="I10" i="9"/>
  <c r="F4" i="9"/>
  <c r="O3" i="9"/>
  <c r="G275" i="9" s="1"/>
  <c r="E275" i="9" s="1"/>
  <c r="B275" i="9" s="1"/>
  <c r="I3" i="9"/>
  <c r="G280" i="9" s="1"/>
  <c r="E280" i="9" s="1"/>
  <c r="B280" i="9" s="1"/>
  <c r="H3" i="9"/>
  <c r="G3" i="9"/>
  <c r="D101" i="8"/>
  <c r="D95" i="8"/>
  <c r="D90" i="8"/>
  <c r="D85" i="8"/>
  <c r="D80" i="8"/>
  <c r="D75" i="8"/>
  <c r="D70" i="8"/>
  <c r="D65" i="8"/>
  <c r="C1540" i="1" s="1"/>
  <c r="D60" i="8"/>
  <c r="C1535" i="1" s="1"/>
  <c r="D55" i="8"/>
  <c r="D50" i="8"/>
  <c r="D44" i="8"/>
  <c r="D36" i="8"/>
  <c r="D26" i="8"/>
  <c r="D24" i="8"/>
  <c r="D18" i="8"/>
  <c r="D8" i="8"/>
  <c r="D6" i="8"/>
  <c r="E44" i="7"/>
  <c r="D44" i="7"/>
  <c r="E39" i="7"/>
  <c r="D39" i="7"/>
  <c r="D38" i="7" s="1"/>
  <c r="E38" i="7"/>
  <c r="E30" i="7"/>
  <c r="D30" i="7"/>
  <c r="D22" i="7" s="1"/>
  <c r="H30" i="3" s="1"/>
  <c r="E23" i="7"/>
  <c r="D23" i="7"/>
  <c r="E22" i="7"/>
  <c r="E14" i="7"/>
  <c r="E6" i="7" s="1"/>
  <c r="E5" i="7" s="1"/>
  <c r="D14" i="7"/>
  <c r="E7" i="7"/>
  <c r="D7" i="7"/>
  <c r="D6" i="7" s="1"/>
  <c r="D5"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F118" i="6" s="1"/>
  <c r="D118" i="6"/>
  <c r="F117" i="6"/>
  <c r="F116" i="6"/>
  <c r="E115" i="6"/>
  <c r="D115" i="6"/>
  <c r="F113" i="6"/>
  <c r="F112" i="6"/>
  <c r="F111" i="6"/>
  <c r="F110" i="6"/>
  <c r="F109" i="6"/>
  <c r="F108" i="6"/>
  <c r="E107" i="6"/>
  <c r="F107" i="6" s="1"/>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E5" i="6" s="1"/>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8" i="5" s="1"/>
  <c r="F257" i="5"/>
  <c r="F256" i="5"/>
  <c r="F255" i="5"/>
  <c r="F254" i="5"/>
  <c r="F253" i="5"/>
  <c r="F252" i="5"/>
  <c r="F251" i="5"/>
  <c r="E250" i="5"/>
  <c r="D1227" i="1" s="1"/>
  <c r="H1227" i="1" s="1"/>
  <c r="D250" i="5"/>
  <c r="F249" i="5"/>
  <c r="F248" i="5"/>
  <c r="F247" i="5"/>
  <c r="E246" i="5"/>
  <c r="D1223" i="1" s="1"/>
  <c r="D246" i="5"/>
  <c r="D245" i="5" s="1"/>
  <c r="F244" i="5"/>
  <c r="F243" i="5"/>
  <c r="E242" i="5"/>
  <c r="D242" i="5"/>
  <c r="F242" i="5" s="1"/>
  <c r="F241" i="5"/>
  <c r="F240" i="5"/>
  <c r="E239" i="5"/>
  <c r="E238" i="5" s="1"/>
  <c r="D1215" i="1" s="1"/>
  <c r="D239" i="5"/>
  <c r="D238"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F198" i="5"/>
  <c r="E198" i="5"/>
  <c r="D198" i="5"/>
  <c r="D190" i="5" s="1"/>
  <c r="F197" i="5"/>
  <c r="F196" i="5"/>
  <c r="F195" i="5"/>
  <c r="F194" i="5"/>
  <c r="F193" i="5"/>
  <c r="F192" i="5"/>
  <c r="F191" i="5"/>
  <c r="E191" i="5"/>
  <c r="D191" i="5"/>
  <c r="E190" i="5"/>
  <c r="H309" i="9" s="1"/>
  <c r="F189" i="5"/>
  <c r="F188" i="5"/>
  <c r="F187" i="5"/>
  <c r="F186" i="5"/>
  <c r="F185" i="5"/>
  <c r="F184" i="5"/>
  <c r="F183" i="5"/>
  <c r="F182" i="5"/>
  <c r="F181" i="5"/>
  <c r="F180" i="5"/>
  <c r="E180" i="5"/>
  <c r="E177" i="5" s="1"/>
  <c r="H307" i="9" s="1"/>
  <c r="D180" i="5"/>
  <c r="D177" i="5" s="1"/>
  <c r="G307" i="9" s="1"/>
  <c r="F179" i="5"/>
  <c r="F178" i="5"/>
  <c r="E176"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6" i="5"/>
  <c r="F85" i="5"/>
  <c r="F84" i="5"/>
  <c r="F83" i="5"/>
  <c r="F82" i="5"/>
  <c r="F81" i="5"/>
  <c r="F80" i="5"/>
  <c r="E79" i="5"/>
  <c r="D79" i="5"/>
  <c r="E78" i="5"/>
  <c r="F77" i="5"/>
  <c r="F76" i="5"/>
  <c r="F75" i="5"/>
  <c r="F74" i="5"/>
  <c r="F73" i="5"/>
  <c r="F72" i="5"/>
  <c r="F71" i="5"/>
  <c r="E70" i="5"/>
  <c r="E69" i="5" s="1"/>
  <c r="D70" i="5"/>
  <c r="F67" i="5"/>
  <c r="F66" i="5"/>
  <c r="F65" i="5"/>
  <c r="F64" i="5"/>
  <c r="E63" i="5"/>
  <c r="F63" i="5" s="1"/>
  <c r="D63" i="5"/>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4" i="4"/>
  <c r="F633" i="4"/>
  <c r="E632" i="4"/>
  <c r="E625" i="4" s="1"/>
  <c r="D632" i="4"/>
  <c r="F631" i="4"/>
  <c r="F630" i="4"/>
  <c r="F629" i="4"/>
  <c r="E629" i="4"/>
  <c r="D629" i="4"/>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3" i="9" s="1"/>
  <c r="D603" i="4"/>
  <c r="G143" i="9" s="1"/>
  <c r="E143" i="9" s="1"/>
  <c r="B143" i="9" s="1"/>
  <c r="F602" i="4"/>
  <c r="F601" i="4"/>
  <c r="F600" i="4"/>
  <c r="E599" i="4"/>
  <c r="D599" i="4"/>
  <c r="F599" i="4" s="1"/>
  <c r="F598" i="4"/>
  <c r="F597" i="4"/>
  <c r="F596" i="4"/>
  <c r="F595" i="4"/>
  <c r="E594" i="4"/>
  <c r="D594" i="4"/>
  <c r="D593" i="4"/>
  <c r="F592" i="4"/>
  <c r="F591" i="4"/>
  <c r="E590" i="4"/>
  <c r="D590" i="4"/>
  <c r="F590" i="4" s="1"/>
  <c r="F589" i="4"/>
  <c r="F588" i="4"/>
  <c r="F587" i="4"/>
  <c r="E587" i="4"/>
  <c r="E580" i="4" s="1"/>
  <c r="D587" i="4"/>
  <c r="F586" i="4"/>
  <c r="F585" i="4"/>
  <c r="E585" i="4"/>
  <c r="D585" i="4"/>
  <c r="F584" i="4"/>
  <c r="F583" i="4"/>
  <c r="F582" i="4"/>
  <c r="E581" i="4"/>
  <c r="D581" i="4"/>
  <c r="F579" i="4"/>
  <c r="F578" i="4"/>
  <c r="E577" i="4"/>
  <c r="D577" i="4"/>
  <c r="F576" i="4"/>
  <c r="F575" i="4"/>
  <c r="E574" i="4"/>
  <c r="D574" i="4"/>
  <c r="F574" i="4" s="1"/>
  <c r="F573" i="4"/>
  <c r="F572" i="4"/>
  <c r="E571" i="4"/>
  <c r="E567" i="4" s="1"/>
  <c r="D571" i="4"/>
  <c r="F571" i="4" s="1"/>
  <c r="F570" i="4"/>
  <c r="F569" i="4"/>
  <c r="F568"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2" i="4" s="1"/>
  <c r="F521" i="4"/>
  <c r="F520" i="4"/>
  <c r="E519" i="4"/>
  <c r="E515" i="4" s="1"/>
  <c r="D519" i="4"/>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78" i="1" s="1"/>
  <c r="D485" i="4"/>
  <c r="F483" i="4"/>
  <c r="F482" i="4"/>
  <c r="E481" i="4"/>
  <c r="D481" i="4"/>
  <c r="F480" i="4"/>
  <c r="F479" i="4"/>
  <c r="F478" i="4"/>
  <c r="E478" i="4"/>
  <c r="D478" i="4"/>
  <c r="F477" i="4"/>
  <c r="F476" i="4"/>
  <c r="F475" i="4"/>
  <c r="F474" i="4"/>
  <c r="F473" i="4"/>
  <c r="E473" i="4"/>
  <c r="E472" i="4" s="1"/>
  <c r="D473" i="4"/>
  <c r="F471" i="4"/>
  <c r="F470" i="4"/>
  <c r="F469" i="4"/>
  <c r="E469" i="4"/>
  <c r="D469" i="4"/>
  <c r="F468" i="4"/>
  <c r="F467" i="4"/>
  <c r="F466" i="4"/>
  <c r="E466" i="4"/>
  <c r="D466" i="4"/>
  <c r="H166" i="9" s="1"/>
  <c r="F465" i="4"/>
  <c r="F464" i="4"/>
  <c r="E463" i="4"/>
  <c r="D463" i="4"/>
  <c r="F463" i="4" s="1"/>
  <c r="F462" i="4"/>
  <c r="F461"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F427" i="4"/>
  <c r="E427" i="4"/>
  <c r="D427" i="4"/>
  <c r="F426" i="4"/>
  <c r="F425" i="4"/>
  <c r="F424" i="4"/>
  <c r="F423" i="4"/>
  <c r="F422" i="4"/>
  <c r="E422" i="4"/>
  <c r="E421" i="4" s="1"/>
  <c r="D422" i="4"/>
  <c r="E418" i="4"/>
  <c r="D418" i="4"/>
  <c r="F418" i="4" s="1"/>
  <c r="E417" i="4"/>
  <c r="D417" i="4"/>
  <c r="E416" i="4"/>
  <c r="D416" i="4"/>
  <c r="F416" i="4" s="1"/>
  <c r="F411" i="4"/>
  <c r="F410" i="4"/>
  <c r="F409" i="4"/>
  <c r="F406" i="4"/>
  <c r="F405" i="4"/>
  <c r="F404" i="4"/>
  <c r="F403" i="4"/>
  <c r="F402" i="4"/>
  <c r="E402" i="4"/>
  <c r="D402" i="4"/>
  <c r="F401" i="4"/>
  <c r="E400" i="4"/>
  <c r="D400" i="4"/>
  <c r="F400" i="4" s="1"/>
  <c r="F399" i="4"/>
  <c r="F398" i="4"/>
  <c r="F397" i="4"/>
  <c r="E397" i="4"/>
  <c r="E396" i="4" s="1"/>
  <c r="D397" i="4"/>
  <c r="D396" i="4"/>
  <c r="F396" i="4" s="1"/>
  <c r="F395" i="4"/>
  <c r="F394" i="4"/>
  <c r="F393" i="4"/>
  <c r="F392" i="4"/>
  <c r="E391" i="4"/>
  <c r="D391" i="4"/>
  <c r="F391" i="4" s="1"/>
  <c r="F390" i="4"/>
  <c r="F389" i="4"/>
  <c r="F388" i="4"/>
  <c r="E388" i="4"/>
  <c r="D388" i="4"/>
  <c r="F387" i="4"/>
  <c r="F386" i="4"/>
  <c r="F385" i="4"/>
  <c r="F384" i="4"/>
  <c r="F383" i="4"/>
  <c r="E383" i="4"/>
  <c r="D383" i="4"/>
  <c r="F382" i="4"/>
  <c r="F381" i="4"/>
  <c r="F380" i="4"/>
  <c r="F379" i="4"/>
  <c r="E378" i="4"/>
  <c r="F378" i="4" s="1"/>
  <c r="D378" i="4"/>
  <c r="F377" i="4"/>
  <c r="F376" i="4"/>
  <c r="F375" i="4"/>
  <c r="F374" i="4"/>
  <c r="F373" i="4"/>
  <c r="F372" i="4"/>
  <c r="F371" i="4"/>
  <c r="F370" i="4"/>
  <c r="E369" i="4"/>
  <c r="F369" i="4" s="1"/>
  <c r="D369" i="4"/>
  <c r="F368" i="4"/>
  <c r="F367" i="4"/>
  <c r="F366" i="4"/>
  <c r="F365" i="4"/>
  <c r="F364" i="4"/>
  <c r="E364" i="4"/>
  <c r="D364" i="4"/>
  <c r="D363" i="4" s="1"/>
  <c r="F362" i="4"/>
  <c r="F361" i="4"/>
  <c r="F360" i="4"/>
  <c r="F359" i="4"/>
  <c r="F358" i="4"/>
  <c r="F357" i="4"/>
  <c r="E356" i="4"/>
  <c r="D356" i="4"/>
  <c r="F356" i="4" s="1"/>
  <c r="F355" i="4"/>
  <c r="F354" i="4"/>
  <c r="F353" i="4"/>
  <c r="F352" i="4"/>
  <c r="E352" i="4"/>
  <c r="D352" i="4"/>
  <c r="E351" i="4"/>
  <c r="D351"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F317" i="4" s="1"/>
  <c r="D317" i="4"/>
  <c r="F316" i="4"/>
  <c r="F315" i="4"/>
  <c r="F314" i="4"/>
  <c r="F313" i="4"/>
  <c r="F312" i="4"/>
  <c r="E312" i="4"/>
  <c r="D312" i="4"/>
  <c r="D311" i="4" s="1"/>
  <c r="F310" i="4"/>
  <c r="F309" i="4"/>
  <c r="F308" i="4"/>
  <c r="F307" i="4"/>
  <c r="F306" i="4"/>
  <c r="F305" i="4"/>
  <c r="E304" i="4"/>
  <c r="D304" i="4"/>
  <c r="F304" i="4" s="1"/>
  <c r="F303" i="4"/>
  <c r="F302" i="4"/>
  <c r="F301" i="4"/>
  <c r="F300" i="4"/>
  <c r="E300" i="4"/>
  <c r="D300" i="4"/>
  <c r="E299" i="4"/>
  <c r="D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2" i="4"/>
  <c r="F271" i="4"/>
  <c r="F270" i="4"/>
  <c r="F269" i="4"/>
  <c r="E268" i="4"/>
  <c r="D268" i="4"/>
  <c r="F267" i="4"/>
  <c r="F266" i="4"/>
  <c r="F265" i="4"/>
  <c r="E264" i="4"/>
  <c r="D264" i="4"/>
  <c r="F264" i="4" s="1"/>
  <c r="E263" i="4"/>
  <c r="F262" i="4"/>
  <c r="F261" i="4"/>
  <c r="F260" i="4"/>
  <c r="E259" i="4"/>
  <c r="D259" i="4"/>
  <c r="F259" i="4" s="1"/>
  <c r="F258" i="4"/>
  <c r="F257" i="4"/>
  <c r="F256" i="4"/>
  <c r="F255" i="4"/>
  <c r="F254" i="4"/>
  <c r="E253" i="4"/>
  <c r="D253" i="4"/>
  <c r="E252" i="4"/>
  <c r="F251" i="4"/>
  <c r="F250" i="4"/>
  <c r="F249" i="4"/>
  <c r="F248" i="4"/>
  <c r="F247" i="4"/>
  <c r="E247" i="4"/>
  <c r="D247" i="4"/>
  <c r="F246" i="4"/>
  <c r="F245" i="4"/>
  <c r="E244" i="4"/>
  <c r="D244" i="4"/>
  <c r="F244" i="4" s="1"/>
  <c r="F243" i="4"/>
  <c r="F242" i="4"/>
  <c r="F241" i="4"/>
  <c r="E240" i="4"/>
  <c r="D240" i="4"/>
  <c r="F239" i="4"/>
  <c r="F238" i="4"/>
  <c r="F237" i="4"/>
  <c r="E236" i="4"/>
  <c r="F236" i="4" s="1"/>
  <c r="D236" i="4"/>
  <c r="F235" i="4"/>
  <c r="F234" i="4"/>
  <c r="F233" i="4"/>
  <c r="F232" i="4"/>
  <c r="E231" i="4"/>
  <c r="D231" i="4"/>
  <c r="F230" i="4"/>
  <c r="F229" i="4"/>
  <c r="E228" i="4"/>
  <c r="D228" i="4"/>
  <c r="F228" i="4" s="1"/>
  <c r="F227" i="4"/>
  <c r="F226" i="4"/>
  <c r="F225" i="4"/>
  <c r="E225" i="4"/>
  <c r="D225" i="4"/>
  <c r="F223" i="4"/>
  <c r="F222" i="4"/>
  <c r="F221" i="4"/>
  <c r="F220" i="4"/>
  <c r="F219" i="4"/>
  <c r="E219" i="4"/>
  <c r="D219" i="4"/>
  <c r="F218" i="4"/>
  <c r="F217" i="4"/>
  <c r="E216" i="4"/>
  <c r="D216" i="4"/>
  <c r="D215" i="4" s="1"/>
  <c r="F214" i="4"/>
  <c r="F213" i="4"/>
  <c r="F212" i="4"/>
  <c r="F211" i="4"/>
  <c r="E210" i="4"/>
  <c r="D210" i="4"/>
  <c r="F210" i="4" s="1"/>
  <c r="F209" i="4"/>
  <c r="F208" i="4"/>
  <c r="F207" i="4"/>
  <c r="F206" i="4"/>
  <c r="F205" i="4"/>
  <c r="F204" i="4"/>
  <c r="F203" i="4"/>
  <c r="E202" i="4"/>
  <c r="D202" i="4"/>
  <c r="F202" i="4" s="1"/>
  <c r="F201" i="4"/>
  <c r="F200" i="4"/>
  <c r="F199" i="4"/>
  <c r="F198" i="4"/>
  <c r="F197" i="4"/>
  <c r="E197" i="4"/>
  <c r="D197" i="4"/>
  <c r="E196" i="4"/>
  <c r="D196" i="4"/>
  <c r="F195" i="4"/>
  <c r="F194" i="4"/>
  <c r="F193" i="4"/>
  <c r="F192" i="4"/>
  <c r="F191" i="4"/>
  <c r="F190" i="4"/>
  <c r="F189" i="4"/>
  <c r="E188" i="4"/>
  <c r="F188" i="4" s="1"/>
  <c r="D188" i="4"/>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2" i="4"/>
  <c r="F161" i="4"/>
  <c r="F160" i="4"/>
  <c r="F159" i="4"/>
  <c r="E159" i="4"/>
  <c r="D159" i="4"/>
  <c r="F158" i="4"/>
  <c r="F157" i="4"/>
  <c r="F156" i="4"/>
  <c r="F155" i="4"/>
  <c r="F154" i="4"/>
  <c r="F153" i="4"/>
  <c r="E153" i="4"/>
  <c r="E152" i="4" s="1"/>
  <c r="D153" i="4"/>
  <c r="D152" i="4" s="1"/>
  <c r="F150" i="4"/>
  <c r="F149" i="4"/>
  <c r="F148" i="4"/>
  <c r="F147" i="4"/>
  <c r="F146" i="4"/>
  <c r="F145" i="4"/>
  <c r="F144" i="4"/>
  <c r="F143" i="4"/>
  <c r="F142" i="4"/>
  <c r="F141" i="4"/>
  <c r="E140" i="4"/>
  <c r="E139" i="4" s="1"/>
  <c r="D140" i="4"/>
  <c r="F140" i="4" s="1"/>
  <c r="D139" i="4"/>
  <c r="F139" i="4" s="1"/>
  <c r="F138" i="4"/>
  <c r="F137" i="4"/>
  <c r="F136" i="4"/>
  <c r="F135" i="4"/>
  <c r="E134" i="4"/>
  <c r="D134" i="4"/>
  <c r="G186" i="9" s="1"/>
  <c r="E186" i="9" s="1"/>
  <c r="B186" i="9" s="1"/>
  <c r="E133" i="4"/>
  <c r="D133" i="4"/>
  <c r="F133" i="4" s="1"/>
  <c r="F132" i="4"/>
  <c r="F131" i="4"/>
  <c r="F130" i="4"/>
  <c r="F129" i="4"/>
  <c r="E128" i="4"/>
  <c r="D128" i="4"/>
  <c r="F127" i="4"/>
  <c r="F126" i="4"/>
  <c r="F125" i="4"/>
  <c r="E125" i="4"/>
  <c r="D125" i="4"/>
  <c r="E124" i="4"/>
  <c r="F123" i="4"/>
  <c r="F122" i="4"/>
  <c r="F121" i="4"/>
  <c r="E120" i="4"/>
  <c r="D120" i="4"/>
  <c r="F120" i="4" s="1"/>
  <c r="F119" i="4"/>
  <c r="F118" i="4"/>
  <c r="F117" i="4"/>
  <c r="F116" i="4"/>
  <c r="F115" i="4"/>
  <c r="F114" i="4"/>
  <c r="F113" i="4"/>
  <c r="E112" i="4"/>
  <c r="D112" i="4"/>
  <c r="F112" i="4" s="1"/>
  <c r="F111" i="4"/>
  <c r="F110" i="4"/>
  <c r="F109" i="4"/>
  <c r="F108" i="4"/>
  <c r="E107" i="4"/>
  <c r="D107" i="4"/>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E77" i="4"/>
  <c r="D77" i="4"/>
  <c r="F77" i="4" s="1"/>
  <c r="F76" i="4"/>
  <c r="F75" i="4"/>
  <c r="E74" i="4"/>
  <c r="D74" i="4"/>
  <c r="F74" i="4" s="1"/>
  <c r="F73" i="4"/>
  <c r="F72" i="4"/>
  <c r="F71" i="4"/>
  <c r="E71" i="4"/>
  <c r="D71" i="4"/>
  <c r="F70" i="4"/>
  <c r="F69" i="4"/>
  <c r="E68" i="4"/>
  <c r="D68" i="4"/>
  <c r="F67" i="4"/>
  <c r="F66" i="4"/>
  <c r="F65" i="4"/>
  <c r="E65" i="4"/>
  <c r="D65" i="4"/>
  <c r="F64" i="4"/>
  <c r="F63" i="4"/>
  <c r="F62" i="4"/>
  <c r="E62" i="4"/>
  <c r="D62" i="4"/>
  <c r="F61" i="4"/>
  <c r="F60" i="4"/>
  <c r="E59" i="4"/>
  <c r="D59" i="4"/>
  <c r="F59" i="4" s="1"/>
  <c r="F58" i="4"/>
  <c r="F57" i="4"/>
  <c r="F56" i="4"/>
  <c r="F55" i="4"/>
  <c r="E54" i="4"/>
  <c r="D54" i="4"/>
  <c r="F54" i="4" s="1"/>
  <c r="F53" i="4"/>
  <c r="F52" i="4"/>
  <c r="F51" i="4"/>
  <c r="E51" i="4"/>
  <c r="D51" i="4"/>
  <c r="F49" i="4"/>
  <c r="F48" i="4"/>
  <c r="F47" i="4"/>
  <c r="F46" i="4"/>
  <c r="F45" i="4"/>
  <c r="E45" i="4"/>
  <c r="D45" i="4"/>
  <c r="E44" i="4"/>
  <c r="D44" i="4"/>
  <c r="F44" i="4" s="1"/>
  <c r="F43" i="4"/>
  <c r="F42" i="4"/>
  <c r="F41" i="4"/>
  <c r="E40" i="4"/>
  <c r="D40" i="4"/>
  <c r="F40" i="4" s="1"/>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8" i="1"/>
  <c r="G1578" i="1"/>
  <c r="C1578" i="1"/>
  <c r="C1577" i="1"/>
  <c r="H1577" i="1" s="1"/>
  <c r="G1576" i="1"/>
  <c r="C1576" i="1"/>
  <c r="H1576" i="1" s="1"/>
  <c r="H1575" i="1"/>
  <c r="G1575" i="1"/>
  <c r="C1575" i="1"/>
  <c r="C1574" i="1"/>
  <c r="H1574" i="1" s="1"/>
  <c r="C1573" i="1"/>
  <c r="H1572" i="1"/>
  <c r="G1572" i="1"/>
  <c r="C1572" i="1"/>
  <c r="C1571" i="1"/>
  <c r="C1570" i="1"/>
  <c r="C1569" i="1"/>
  <c r="H1569" i="1" s="1"/>
  <c r="C1568" i="1"/>
  <c r="H1568" i="1" s="1"/>
  <c r="H1567" i="1"/>
  <c r="G1567" i="1"/>
  <c r="C1567" i="1"/>
  <c r="C1566" i="1"/>
  <c r="H1566" i="1" s="1"/>
  <c r="H1565" i="1"/>
  <c r="G1565" i="1"/>
  <c r="C1565" i="1"/>
  <c r="H1564" i="1"/>
  <c r="C1564" i="1"/>
  <c r="G1564" i="1" s="1"/>
  <c r="C1563" i="1"/>
  <c r="C1562" i="1"/>
  <c r="C1561" i="1"/>
  <c r="H1561" i="1" s="1"/>
  <c r="C1560" i="1"/>
  <c r="H1560" i="1" s="1"/>
  <c r="H1559" i="1"/>
  <c r="G1559" i="1"/>
  <c r="C1559" i="1"/>
  <c r="C1558" i="1"/>
  <c r="H1558" i="1" s="1"/>
  <c r="H1557" i="1"/>
  <c r="G1557" i="1"/>
  <c r="C1557" i="1"/>
  <c r="H1556" i="1"/>
  <c r="C1556" i="1"/>
  <c r="G1556" i="1" s="1"/>
  <c r="C1555" i="1"/>
  <c r="C1554" i="1"/>
  <c r="C1553" i="1"/>
  <c r="H1553" i="1" s="1"/>
  <c r="C1552" i="1"/>
  <c r="H1552" i="1" s="1"/>
  <c r="H1551" i="1"/>
  <c r="G1551" i="1"/>
  <c r="C1551" i="1"/>
  <c r="C1550" i="1"/>
  <c r="H1550" i="1" s="1"/>
  <c r="H1549" i="1"/>
  <c r="G1549" i="1"/>
  <c r="C1549" i="1"/>
  <c r="H1548" i="1"/>
  <c r="G1548" i="1"/>
  <c r="C1548" i="1"/>
  <c r="C1547" i="1"/>
  <c r="G1546" i="1"/>
  <c r="C1546" i="1"/>
  <c r="H1546" i="1" s="1"/>
  <c r="C1545" i="1"/>
  <c r="H1545" i="1" s="1"/>
  <c r="G1544" i="1"/>
  <c r="C1544" i="1"/>
  <c r="H1544" i="1" s="1"/>
  <c r="H1543" i="1"/>
  <c r="G1543" i="1"/>
  <c r="C1543" i="1"/>
  <c r="C1542" i="1"/>
  <c r="H1542" i="1" s="1"/>
  <c r="H1541" i="1"/>
  <c r="C1541" i="1"/>
  <c r="G1541" i="1" s="1"/>
  <c r="C1539" i="1"/>
  <c r="C1538" i="1"/>
  <c r="C1537" i="1"/>
  <c r="H1537" i="1" s="1"/>
  <c r="C1536" i="1"/>
  <c r="H1536" i="1" s="1"/>
  <c r="H1535" i="1"/>
  <c r="G1535" i="1"/>
  <c r="C1534" i="1"/>
  <c r="H1534" i="1" s="1"/>
  <c r="C1533" i="1"/>
  <c r="H1532" i="1"/>
  <c r="G1532" i="1"/>
  <c r="C1532" i="1"/>
  <c r="C1531" i="1"/>
  <c r="C1530" i="1"/>
  <c r="H1529" i="1"/>
  <c r="C1529" i="1"/>
  <c r="G1529" i="1" s="1"/>
  <c r="G1528" i="1"/>
  <c r="C1528" i="1"/>
  <c r="H1528" i="1" s="1"/>
  <c r="H1527" i="1"/>
  <c r="G1527" i="1"/>
  <c r="C1527" i="1"/>
  <c r="C1526" i="1"/>
  <c r="H1526" i="1" s="1"/>
  <c r="H1525" i="1"/>
  <c r="C1525" i="1"/>
  <c r="G1525" i="1" s="1"/>
  <c r="C1523" i="1"/>
  <c r="C1522" i="1"/>
  <c r="H1521" i="1"/>
  <c r="C1521" i="1"/>
  <c r="G1521" i="1" s="1"/>
  <c r="G1520" i="1"/>
  <c r="C1520" i="1"/>
  <c r="H1520" i="1" s="1"/>
  <c r="H1519" i="1"/>
  <c r="G1519" i="1"/>
  <c r="C1519" i="1"/>
  <c r="H1516" i="1"/>
  <c r="G1516" i="1"/>
  <c r="C1516" i="1"/>
  <c r="C1515" i="1"/>
  <c r="C1514" i="1"/>
  <c r="H1513" i="1"/>
  <c r="G1513" i="1"/>
  <c r="C1513" i="1"/>
  <c r="G1512" i="1"/>
  <c r="C1512" i="1"/>
  <c r="H1512" i="1" s="1"/>
  <c r="H1511" i="1"/>
  <c r="G1511" i="1"/>
  <c r="C1511" i="1"/>
  <c r="C1510" i="1"/>
  <c r="H1510" i="1" s="1"/>
  <c r="C1509" i="1"/>
  <c r="H1508" i="1"/>
  <c r="G1508" i="1"/>
  <c r="C1508" i="1"/>
  <c r="C1507" i="1"/>
  <c r="H1506" i="1"/>
  <c r="G1506" i="1"/>
  <c r="C1506" i="1"/>
  <c r="C1505" i="1"/>
  <c r="H1505" i="1" s="1"/>
  <c r="G1504" i="1"/>
  <c r="C1504" i="1"/>
  <c r="H1504" i="1" s="1"/>
  <c r="H1503" i="1"/>
  <c r="G1503" i="1"/>
  <c r="C1503" i="1"/>
  <c r="C1502" i="1"/>
  <c r="H1502" i="1" s="1"/>
  <c r="G1501" i="1"/>
  <c r="C1501" i="1"/>
  <c r="H1501" i="1" s="1"/>
  <c r="H1500" i="1"/>
  <c r="G1500" i="1"/>
  <c r="C1500" i="1"/>
  <c r="C1499" i="1"/>
  <c r="C1498" i="1"/>
  <c r="H1497" i="1"/>
  <c r="G1497" i="1"/>
  <c r="C1497" i="1"/>
  <c r="G1496" i="1"/>
  <c r="C1496" i="1"/>
  <c r="H1496" i="1" s="1"/>
  <c r="H1495" i="1"/>
  <c r="G1495" i="1"/>
  <c r="C1495" i="1"/>
  <c r="C1494" i="1"/>
  <c r="H1494" i="1" s="1"/>
  <c r="G1493" i="1"/>
  <c r="C1493" i="1"/>
  <c r="H1493" i="1" s="1"/>
  <c r="H1492" i="1"/>
  <c r="G1492" i="1"/>
  <c r="C1492" i="1"/>
  <c r="C1491" i="1"/>
  <c r="C1490" i="1"/>
  <c r="H1489" i="1"/>
  <c r="G1489" i="1"/>
  <c r="C1489" i="1"/>
  <c r="C1488" i="1"/>
  <c r="H1487" i="1"/>
  <c r="G1487" i="1"/>
  <c r="C1487" i="1"/>
  <c r="C1486" i="1"/>
  <c r="H1486" i="1" s="1"/>
  <c r="H1485" i="1"/>
  <c r="G1485" i="1"/>
  <c r="C1485" i="1"/>
  <c r="H1484" i="1"/>
  <c r="G1484" i="1"/>
  <c r="C1484" i="1"/>
  <c r="C1483" i="1"/>
  <c r="H1482" i="1"/>
  <c r="C1482" i="1"/>
  <c r="G1482" i="1" s="1"/>
  <c r="H1481" i="1"/>
  <c r="C1481" i="1"/>
  <c r="G1481" i="1" s="1"/>
  <c r="G1480" i="1"/>
  <c r="C1480" i="1"/>
  <c r="H1480" i="1" s="1"/>
  <c r="J1479" i="1"/>
  <c r="D1479" i="1"/>
  <c r="C1479" i="1"/>
  <c r="H1479" i="1" s="1"/>
  <c r="J1478" i="1"/>
  <c r="I1478" i="1"/>
  <c r="H1478" i="1"/>
  <c r="G1478" i="1"/>
  <c r="D1478" i="1"/>
  <c r="C1478" i="1"/>
  <c r="D1477" i="1"/>
  <c r="C1477" i="1"/>
  <c r="D1476" i="1"/>
  <c r="C1476" i="1"/>
  <c r="H1475" i="1"/>
  <c r="G1475" i="1"/>
  <c r="D1475" i="1"/>
  <c r="C1475" i="1"/>
  <c r="G1474" i="1"/>
  <c r="D1474" i="1"/>
  <c r="C1474" i="1"/>
  <c r="D1473" i="1"/>
  <c r="C1473" i="1"/>
  <c r="J1472" i="1"/>
  <c r="D1472" i="1"/>
  <c r="C1472" i="1"/>
  <c r="H1472" i="1" s="1"/>
  <c r="J1471" i="1"/>
  <c r="H1471" i="1"/>
  <c r="G1471" i="1"/>
  <c r="D1471" i="1"/>
  <c r="C1471" i="1"/>
  <c r="D1470" i="1"/>
  <c r="C1470" i="1"/>
  <c r="D1469" i="1"/>
  <c r="C1469" i="1"/>
  <c r="D1468" i="1"/>
  <c r="C1468" i="1"/>
  <c r="D1467" i="1"/>
  <c r="C1467" i="1"/>
  <c r="D1466" i="1"/>
  <c r="C1466" i="1"/>
  <c r="J1465" i="1"/>
  <c r="H1465" i="1"/>
  <c r="I1465" i="1" s="1"/>
  <c r="D1465" i="1"/>
  <c r="G1465" i="1" s="1"/>
  <c r="C1465" i="1"/>
  <c r="J1464" i="1"/>
  <c r="I1464" i="1"/>
  <c r="G1464" i="1"/>
  <c r="D1464" i="1"/>
  <c r="H1464" i="1" s="1"/>
  <c r="C1464" i="1"/>
  <c r="H1463" i="1"/>
  <c r="D1463" i="1"/>
  <c r="C1463" i="1"/>
  <c r="J1463" i="1" s="1"/>
  <c r="J1462" i="1"/>
  <c r="D1462" i="1"/>
  <c r="C1462" i="1"/>
  <c r="D1461" i="1"/>
  <c r="H1461" i="1" s="1"/>
  <c r="C1461" i="1"/>
  <c r="H1460" i="1"/>
  <c r="G1460" i="1"/>
  <c r="I1460" i="1" s="1"/>
  <c r="D1460" i="1"/>
  <c r="C1460" i="1"/>
  <c r="J1460" i="1" s="1"/>
  <c r="D1459" i="1"/>
  <c r="C1459" i="1"/>
  <c r="J1458" i="1"/>
  <c r="H1458" i="1"/>
  <c r="D1458" i="1"/>
  <c r="G1458" i="1" s="1"/>
  <c r="I1458" i="1" s="1"/>
  <c r="C1458" i="1"/>
  <c r="J1457" i="1"/>
  <c r="I1457" i="1"/>
  <c r="G1457" i="1"/>
  <c r="D1457" i="1"/>
  <c r="H1457" i="1" s="1"/>
  <c r="C1457" i="1"/>
  <c r="H1456" i="1"/>
  <c r="G1456" i="1"/>
  <c r="I1456" i="1" s="1"/>
  <c r="D1456" i="1"/>
  <c r="C1456" i="1"/>
  <c r="J1456" i="1" s="1"/>
  <c r="J1455" i="1"/>
  <c r="D1455" i="1"/>
  <c r="C1455" i="1"/>
  <c r="D1454" i="1"/>
  <c r="H1454" i="1" s="1"/>
  <c r="C1454" i="1"/>
  <c r="D1453" i="1"/>
  <c r="C1453" i="1"/>
  <c r="J1452" i="1"/>
  <c r="I1452" i="1"/>
  <c r="H1452" i="1"/>
  <c r="D1452" i="1"/>
  <c r="G1452" i="1" s="1"/>
  <c r="C1452" i="1"/>
  <c r="J1451" i="1"/>
  <c r="D1451" i="1"/>
  <c r="C1451" i="1"/>
  <c r="D1450" i="1"/>
  <c r="C1450" i="1"/>
  <c r="D1449" i="1"/>
  <c r="C1449" i="1"/>
  <c r="J1448" i="1"/>
  <c r="H1448" i="1"/>
  <c r="D1448" i="1"/>
  <c r="G1448" i="1" s="1"/>
  <c r="I1448" i="1" s="1"/>
  <c r="C1448" i="1"/>
  <c r="D1447" i="1"/>
  <c r="C1447" i="1"/>
  <c r="H1446" i="1"/>
  <c r="G1446" i="1"/>
  <c r="I1446" i="1" s="1"/>
  <c r="D1446" i="1"/>
  <c r="C1446" i="1"/>
  <c r="J1446" i="1" s="1"/>
  <c r="D1445" i="1"/>
  <c r="C1445" i="1"/>
  <c r="J1444" i="1"/>
  <c r="H1444" i="1"/>
  <c r="G1444" i="1"/>
  <c r="I1444" i="1" s="1"/>
  <c r="D1444" i="1"/>
  <c r="C1444" i="1"/>
  <c r="H1443" i="1"/>
  <c r="G1443" i="1"/>
  <c r="D1443" i="1"/>
  <c r="C1443" i="1"/>
  <c r="J1443" i="1" s="1"/>
  <c r="D1442" i="1"/>
  <c r="G1442" i="1" s="1"/>
  <c r="C1442" i="1"/>
  <c r="J1441" i="1"/>
  <c r="D1441" i="1"/>
  <c r="C1441" i="1"/>
  <c r="J1440" i="1"/>
  <c r="H1440" i="1"/>
  <c r="I1440" i="1" s="1"/>
  <c r="G1440" i="1"/>
  <c r="D1440" i="1"/>
  <c r="C1440" i="1"/>
  <c r="D1439" i="1"/>
  <c r="C1439" i="1"/>
  <c r="D1438" i="1"/>
  <c r="C1438" i="1"/>
  <c r="H1437" i="1"/>
  <c r="G1437" i="1"/>
  <c r="D1437" i="1"/>
  <c r="C1437" i="1"/>
  <c r="D1436" i="1"/>
  <c r="C1436" i="1"/>
  <c r="D1434" i="1"/>
  <c r="C1434" i="1"/>
  <c r="H1433" i="1"/>
  <c r="G1433" i="1"/>
  <c r="D1433" i="1"/>
  <c r="C1433" i="1"/>
  <c r="D1432" i="1"/>
  <c r="C1432" i="1"/>
  <c r="D1431" i="1"/>
  <c r="C1431" i="1"/>
  <c r="D1430" i="1"/>
  <c r="C1430" i="1"/>
  <c r="H1429" i="1"/>
  <c r="G1429" i="1"/>
  <c r="D1429" i="1"/>
  <c r="C1429" i="1"/>
  <c r="D1428" i="1"/>
  <c r="C1428" i="1"/>
  <c r="D1427" i="1"/>
  <c r="C1427" i="1"/>
  <c r="D1426" i="1"/>
  <c r="C1426" i="1"/>
  <c r="H1425" i="1"/>
  <c r="G1425" i="1"/>
  <c r="D1425" i="1"/>
  <c r="C1425" i="1"/>
  <c r="C1424" i="1"/>
  <c r="D1422" i="1"/>
  <c r="C1422" i="1"/>
  <c r="D1421" i="1"/>
  <c r="H1421" i="1" s="1"/>
  <c r="C1421" i="1"/>
  <c r="D1420" i="1"/>
  <c r="C1420" i="1"/>
  <c r="H1419" i="1"/>
  <c r="D1419" i="1"/>
  <c r="C1419" i="1"/>
  <c r="G1419" i="1" s="1"/>
  <c r="D1418" i="1"/>
  <c r="C1418" i="1"/>
  <c r="D1417" i="1"/>
  <c r="C1417" i="1"/>
  <c r="D1416" i="1"/>
  <c r="C1416" i="1"/>
  <c r="H1415" i="1"/>
  <c r="D1415" i="1"/>
  <c r="C1415" i="1"/>
  <c r="G1415" i="1" s="1"/>
  <c r="D1414" i="1"/>
  <c r="C1414" i="1"/>
  <c r="D1413" i="1"/>
  <c r="H1413" i="1" s="1"/>
  <c r="C1413" i="1"/>
  <c r="D1412" i="1"/>
  <c r="C1412" i="1"/>
  <c r="H1411" i="1"/>
  <c r="D1411" i="1"/>
  <c r="C1411" i="1"/>
  <c r="G1411" i="1" s="1"/>
  <c r="D1410" i="1"/>
  <c r="C1410" i="1"/>
  <c r="D1409" i="1"/>
  <c r="C1409" i="1"/>
  <c r="H1407" i="1"/>
  <c r="D1407" i="1"/>
  <c r="C1407" i="1"/>
  <c r="G1407" i="1" s="1"/>
  <c r="D1406" i="1"/>
  <c r="C1406" i="1"/>
  <c r="G1405" i="1"/>
  <c r="D1405" i="1"/>
  <c r="H1405" i="1" s="1"/>
  <c r="C1405" i="1"/>
  <c r="D1404" i="1"/>
  <c r="C1404" i="1"/>
  <c r="D1403" i="1"/>
  <c r="C1403" i="1"/>
  <c r="D1402" i="1"/>
  <c r="C1402" i="1"/>
  <c r="D1401" i="1"/>
  <c r="C1401" i="1"/>
  <c r="D1400" i="1"/>
  <c r="C1400" i="1"/>
  <c r="H1399" i="1"/>
  <c r="D1399" i="1"/>
  <c r="C1399" i="1"/>
  <c r="G1399" i="1" s="1"/>
  <c r="D1398" i="1"/>
  <c r="C1398" i="1"/>
  <c r="G1397" i="1"/>
  <c r="D1397" i="1"/>
  <c r="H1397" i="1" s="1"/>
  <c r="C1397" i="1"/>
  <c r="D1396" i="1"/>
  <c r="C1396" i="1"/>
  <c r="D1395" i="1"/>
  <c r="C1395" i="1"/>
  <c r="D1394" i="1"/>
  <c r="C1394" i="1"/>
  <c r="D1393" i="1"/>
  <c r="C1393" i="1"/>
  <c r="D1392" i="1"/>
  <c r="C1392" i="1"/>
  <c r="H1391" i="1"/>
  <c r="D1391" i="1"/>
  <c r="C1391" i="1"/>
  <c r="G1391" i="1" s="1"/>
  <c r="D1390" i="1"/>
  <c r="C1390" i="1"/>
  <c r="D1389" i="1"/>
  <c r="H1389" i="1" s="1"/>
  <c r="C1389" i="1"/>
  <c r="D1388" i="1"/>
  <c r="C1388" i="1"/>
  <c r="H1387" i="1"/>
  <c r="D1387" i="1"/>
  <c r="C1387" i="1"/>
  <c r="G1387" i="1" s="1"/>
  <c r="D1386" i="1"/>
  <c r="C1386" i="1"/>
  <c r="D1385" i="1"/>
  <c r="C1385" i="1"/>
  <c r="D1384" i="1"/>
  <c r="C1384" i="1"/>
  <c r="D1383" i="1"/>
  <c r="D1382" i="1"/>
  <c r="C1382" i="1"/>
  <c r="G1381" i="1"/>
  <c r="D1381" i="1"/>
  <c r="H1381" i="1" s="1"/>
  <c r="C1381" i="1"/>
  <c r="D1380" i="1"/>
  <c r="C1380" i="1"/>
  <c r="D1379" i="1"/>
  <c r="C1379" i="1"/>
  <c r="G1379" i="1" s="1"/>
  <c r="D1378" i="1"/>
  <c r="C1378" i="1"/>
  <c r="D1377" i="1"/>
  <c r="C1377" i="1"/>
  <c r="D1376" i="1"/>
  <c r="C1376" i="1"/>
  <c r="H1375" i="1"/>
  <c r="D1375" i="1"/>
  <c r="C1375" i="1"/>
  <c r="G1375" i="1" s="1"/>
  <c r="D1374" i="1"/>
  <c r="C1374" i="1"/>
  <c r="G1373" i="1"/>
  <c r="D1373" i="1"/>
  <c r="H1373" i="1" s="1"/>
  <c r="C1373" i="1"/>
  <c r="D1372" i="1"/>
  <c r="C1372" i="1"/>
  <c r="D1371" i="1"/>
  <c r="C1371" i="1"/>
  <c r="D1370" i="1"/>
  <c r="C1370" i="1"/>
  <c r="D1369" i="1"/>
  <c r="C1369" i="1"/>
  <c r="D1368" i="1"/>
  <c r="C1368" i="1"/>
  <c r="H1367" i="1"/>
  <c r="D1367" i="1"/>
  <c r="C1367" i="1"/>
  <c r="G1367" i="1" s="1"/>
  <c r="D1366" i="1"/>
  <c r="C1366" i="1"/>
  <c r="D1365" i="1"/>
  <c r="H1365" i="1" s="1"/>
  <c r="C1365" i="1"/>
  <c r="D1364" i="1"/>
  <c r="C1364" i="1"/>
  <c r="H1363" i="1"/>
  <c r="D1363" i="1"/>
  <c r="C1363" i="1"/>
  <c r="G1363" i="1" s="1"/>
  <c r="D1362" i="1"/>
  <c r="C1362" i="1"/>
  <c r="D1361" i="1"/>
  <c r="C1361" i="1"/>
  <c r="C1360" i="1"/>
  <c r="H1359" i="1"/>
  <c r="G1359" i="1"/>
  <c r="D1359" i="1"/>
  <c r="C1359" i="1"/>
  <c r="D1358" i="1"/>
  <c r="C1358" i="1"/>
  <c r="D1357" i="1"/>
  <c r="C1357" i="1"/>
  <c r="D1356" i="1"/>
  <c r="C1356" i="1"/>
  <c r="H1355" i="1"/>
  <c r="G1355" i="1"/>
  <c r="D1355" i="1"/>
  <c r="C1355" i="1"/>
  <c r="D1354" i="1"/>
  <c r="C1354" i="1"/>
  <c r="D1353" i="1"/>
  <c r="C1353" i="1"/>
  <c r="D1352" i="1"/>
  <c r="C1352" i="1"/>
  <c r="H1351" i="1"/>
  <c r="G1351" i="1"/>
  <c r="D1351" i="1"/>
  <c r="C1351" i="1"/>
  <c r="D1350" i="1"/>
  <c r="C1350" i="1"/>
  <c r="D1349" i="1"/>
  <c r="C1349" i="1"/>
  <c r="D1348" i="1"/>
  <c r="C1348" i="1"/>
  <c r="H1347" i="1"/>
  <c r="G1347" i="1"/>
  <c r="D1347" i="1"/>
  <c r="C1347" i="1"/>
  <c r="D1346" i="1"/>
  <c r="C1346" i="1"/>
  <c r="D1345" i="1"/>
  <c r="C1345" i="1"/>
  <c r="D1344" i="1"/>
  <c r="C1344" i="1"/>
  <c r="H1343" i="1"/>
  <c r="G1343" i="1"/>
  <c r="D1343" i="1"/>
  <c r="C1343" i="1"/>
  <c r="D1342" i="1"/>
  <c r="C1342" i="1"/>
  <c r="D1341" i="1"/>
  <c r="C1341" i="1"/>
  <c r="D1340" i="1"/>
  <c r="C1340" i="1"/>
  <c r="H1339" i="1"/>
  <c r="G1339" i="1"/>
  <c r="D1339" i="1"/>
  <c r="C1339" i="1"/>
  <c r="D1338" i="1"/>
  <c r="C1338" i="1"/>
  <c r="D1337" i="1"/>
  <c r="C1337" i="1"/>
  <c r="D1336" i="1"/>
  <c r="C1336" i="1"/>
  <c r="H1335" i="1"/>
  <c r="G1335" i="1"/>
  <c r="D1335" i="1"/>
  <c r="C1335" i="1"/>
  <c r="G1334" i="1"/>
  <c r="D1334" i="1"/>
  <c r="C1334" i="1"/>
  <c r="H1334" i="1" s="1"/>
  <c r="D1333" i="1"/>
  <c r="H1333" i="1" s="1"/>
  <c r="C1333" i="1"/>
  <c r="H1332" i="1"/>
  <c r="G1332" i="1"/>
  <c r="D1332" i="1"/>
  <c r="C1332" i="1"/>
  <c r="D1331" i="1"/>
  <c r="H1331" i="1" s="1"/>
  <c r="C1331" i="1"/>
  <c r="H1330" i="1"/>
  <c r="G1330" i="1"/>
  <c r="D1330" i="1"/>
  <c r="C1330" i="1"/>
  <c r="H1328" i="1"/>
  <c r="G1328" i="1"/>
  <c r="D1328" i="1"/>
  <c r="C1328" i="1"/>
  <c r="D1327" i="1"/>
  <c r="H1327" i="1" s="1"/>
  <c r="C1327" i="1"/>
  <c r="H1326" i="1"/>
  <c r="G1326" i="1"/>
  <c r="D1326" i="1"/>
  <c r="C1326" i="1"/>
  <c r="D1325" i="1"/>
  <c r="C1325" i="1"/>
  <c r="H1324" i="1"/>
  <c r="G1324" i="1"/>
  <c r="D1324" i="1"/>
  <c r="C1324" i="1"/>
  <c r="G1323" i="1"/>
  <c r="D1323" i="1"/>
  <c r="H1323" i="1" s="1"/>
  <c r="C1323" i="1"/>
  <c r="H1322" i="1"/>
  <c r="G1322" i="1"/>
  <c r="D1322" i="1"/>
  <c r="C1322" i="1"/>
  <c r="G1321" i="1"/>
  <c r="D1321" i="1"/>
  <c r="H1321" i="1" s="1"/>
  <c r="C1321" i="1"/>
  <c r="H1320" i="1"/>
  <c r="G1320" i="1"/>
  <c r="D1320" i="1"/>
  <c r="C1320" i="1"/>
  <c r="D1319" i="1"/>
  <c r="H1319" i="1" s="1"/>
  <c r="C1319" i="1"/>
  <c r="H1318" i="1"/>
  <c r="G1318" i="1"/>
  <c r="D1318" i="1"/>
  <c r="C1318" i="1"/>
  <c r="D1317" i="1"/>
  <c r="H1317" i="1" s="1"/>
  <c r="C1317" i="1"/>
  <c r="H1316" i="1"/>
  <c r="G1316" i="1"/>
  <c r="D1316" i="1"/>
  <c r="C1316" i="1"/>
  <c r="G1315" i="1"/>
  <c r="D1315" i="1"/>
  <c r="H1315" i="1" s="1"/>
  <c r="C1315" i="1"/>
  <c r="H1314" i="1"/>
  <c r="G1314" i="1"/>
  <c r="D1314" i="1"/>
  <c r="C1314" i="1"/>
  <c r="G1313" i="1"/>
  <c r="D1313" i="1"/>
  <c r="H1313" i="1" s="1"/>
  <c r="C1313" i="1"/>
  <c r="D1312" i="1"/>
  <c r="C1312" i="1"/>
  <c r="G1311" i="1"/>
  <c r="D1311" i="1"/>
  <c r="H1311" i="1" s="1"/>
  <c r="C1311" i="1"/>
  <c r="D1310" i="1"/>
  <c r="C1310" i="1"/>
  <c r="D1309" i="1"/>
  <c r="H1309" i="1" s="1"/>
  <c r="C1309" i="1"/>
  <c r="D1308" i="1"/>
  <c r="C1308" i="1"/>
  <c r="D1307" i="1"/>
  <c r="C1307" i="1"/>
  <c r="D1306" i="1"/>
  <c r="C1306" i="1"/>
  <c r="G1305" i="1"/>
  <c r="D1305" i="1"/>
  <c r="H1305" i="1" s="1"/>
  <c r="C1305" i="1"/>
  <c r="D1304" i="1"/>
  <c r="C1304" i="1"/>
  <c r="G1303" i="1"/>
  <c r="D1303" i="1"/>
  <c r="H1303" i="1" s="1"/>
  <c r="C1303" i="1"/>
  <c r="D1302" i="1"/>
  <c r="C1302" i="1"/>
  <c r="D1301" i="1"/>
  <c r="C1301" i="1"/>
  <c r="D1300" i="1"/>
  <c r="C1300" i="1"/>
  <c r="C1299" i="1"/>
  <c r="D1298" i="1"/>
  <c r="C1298" i="1"/>
  <c r="D1297" i="1"/>
  <c r="C1297" i="1"/>
  <c r="D1296" i="1"/>
  <c r="C1296" i="1"/>
  <c r="G1295" i="1"/>
  <c r="D1295" i="1"/>
  <c r="H1295" i="1" s="1"/>
  <c r="C1295" i="1"/>
  <c r="D1294" i="1"/>
  <c r="C1294" i="1"/>
  <c r="D1293" i="1"/>
  <c r="H1293" i="1" s="1"/>
  <c r="C1293" i="1"/>
  <c r="D1292" i="1"/>
  <c r="C1292" i="1"/>
  <c r="G1291" i="1"/>
  <c r="D1291" i="1"/>
  <c r="H1291" i="1" s="1"/>
  <c r="C1291" i="1"/>
  <c r="D1290" i="1"/>
  <c r="C1290" i="1"/>
  <c r="G1289" i="1"/>
  <c r="D1289" i="1"/>
  <c r="H1289" i="1" s="1"/>
  <c r="C1289" i="1"/>
  <c r="D1288" i="1"/>
  <c r="C1288" i="1"/>
  <c r="G1287" i="1"/>
  <c r="D1287" i="1"/>
  <c r="H1287" i="1" s="1"/>
  <c r="C1287" i="1"/>
  <c r="D1286" i="1"/>
  <c r="C1286" i="1"/>
  <c r="D1285" i="1"/>
  <c r="C1285" i="1"/>
  <c r="D1284" i="1"/>
  <c r="C1284" i="1"/>
  <c r="G1283" i="1"/>
  <c r="D1283" i="1"/>
  <c r="H1283" i="1" s="1"/>
  <c r="C1283" i="1"/>
  <c r="D1282" i="1"/>
  <c r="C1282" i="1"/>
  <c r="G1281" i="1"/>
  <c r="D1281" i="1"/>
  <c r="H1281" i="1" s="1"/>
  <c r="C1281" i="1"/>
  <c r="D1280" i="1"/>
  <c r="C1280" i="1"/>
  <c r="G1279" i="1"/>
  <c r="D1279" i="1"/>
  <c r="H1279" i="1" s="1"/>
  <c r="C1279" i="1"/>
  <c r="D1278" i="1"/>
  <c r="C1278" i="1"/>
  <c r="D1277" i="1"/>
  <c r="H1277" i="1" s="1"/>
  <c r="C1277" i="1"/>
  <c r="D1276" i="1"/>
  <c r="C1276" i="1"/>
  <c r="D1275" i="1"/>
  <c r="H1275" i="1" s="1"/>
  <c r="C1275" i="1"/>
  <c r="D1274" i="1"/>
  <c r="C1274" i="1"/>
  <c r="G1273" i="1"/>
  <c r="D1273" i="1"/>
  <c r="H1273" i="1" s="1"/>
  <c r="C1273" i="1"/>
  <c r="D1272" i="1"/>
  <c r="C1272" i="1"/>
  <c r="G1271" i="1"/>
  <c r="D1271" i="1"/>
  <c r="H1271" i="1" s="1"/>
  <c r="C1271" i="1"/>
  <c r="D1270" i="1"/>
  <c r="C1270" i="1"/>
  <c r="D1269" i="1"/>
  <c r="C1269" i="1"/>
  <c r="D1268" i="1"/>
  <c r="C1268" i="1"/>
  <c r="G1267" i="1"/>
  <c r="D1267" i="1"/>
  <c r="H1267" i="1" s="1"/>
  <c r="C1267" i="1"/>
  <c r="D1266" i="1"/>
  <c r="C1266" i="1"/>
  <c r="D1265" i="1"/>
  <c r="H1265" i="1" s="1"/>
  <c r="C1265" i="1"/>
  <c r="D1264" i="1"/>
  <c r="C1264" i="1"/>
  <c r="G1263" i="1"/>
  <c r="D1263" i="1"/>
  <c r="H1263" i="1" s="1"/>
  <c r="C1263" i="1"/>
  <c r="D1262" i="1"/>
  <c r="C1262" i="1"/>
  <c r="D1261" i="1"/>
  <c r="H1261" i="1" s="1"/>
  <c r="C1261" i="1"/>
  <c r="D1260" i="1"/>
  <c r="C1260" i="1"/>
  <c r="D1259" i="1"/>
  <c r="H1259" i="1" s="1"/>
  <c r="C1259" i="1"/>
  <c r="D1258" i="1"/>
  <c r="C1258" i="1"/>
  <c r="G1257" i="1"/>
  <c r="D1257" i="1"/>
  <c r="H1257" i="1" s="1"/>
  <c r="C1257" i="1"/>
  <c r="D1256" i="1"/>
  <c r="C1256" i="1"/>
  <c r="G1255" i="1"/>
  <c r="D1255" i="1"/>
  <c r="H1255" i="1" s="1"/>
  <c r="C1255" i="1"/>
  <c r="D1254" i="1"/>
  <c r="C1254" i="1"/>
  <c r="D1253" i="1"/>
  <c r="C1253" i="1"/>
  <c r="D1252" i="1"/>
  <c r="C1252" i="1"/>
  <c r="G1251" i="1"/>
  <c r="D1251" i="1"/>
  <c r="H1251" i="1" s="1"/>
  <c r="C1251" i="1"/>
  <c r="D1250" i="1"/>
  <c r="C1250" i="1"/>
  <c r="D1249" i="1"/>
  <c r="H1249" i="1" s="1"/>
  <c r="C1249" i="1"/>
  <c r="D1248" i="1"/>
  <c r="C1248" i="1"/>
  <c r="G1247" i="1"/>
  <c r="D1247" i="1"/>
  <c r="C1247" i="1"/>
  <c r="D1246" i="1"/>
  <c r="C1246" i="1"/>
  <c r="D1245" i="1"/>
  <c r="H1245" i="1" s="1"/>
  <c r="C1245" i="1"/>
  <c r="D1244" i="1"/>
  <c r="C1244" i="1"/>
  <c r="D1243" i="1"/>
  <c r="C1243" i="1"/>
  <c r="D1242" i="1"/>
  <c r="C1242" i="1"/>
  <c r="G1241" i="1"/>
  <c r="D1241" i="1"/>
  <c r="H1241" i="1" s="1"/>
  <c r="C1241" i="1"/>
  <c r="D1240" i="1"/>
  <c r="C1240" i="1"/>
  <c r="G1239" i="1"/>
  <c r="D1239" i="1"/>
  <c r="H1239" i="1" s="1"/>
  <c r="C1239" i="1"/>
  <c r="D1238" i="1"/>
  <c r="C1238" i="1"/>
  <c r="D1237" i="1"/>
  <c r="C1237" i="1"/>
  <c r="C1236" i="1"/>
  <c r="C1235" i="1"/>
  <c r="D1234" i="1"/>
  <c r="C1234" i="1"/>
  <c r="G1233" i="1"/>
  <c r="D1233" i="1"/>
  <c r="H1233" i="1" s="1"/>
  <c r="C1233" i="1"/>
  <c r="D1232" i="1"/>
  <c r="C1232" i="1"/>
  <c r="G1231" i="1"/>
  <c r="D1231" i="1"/>
  <c r="H1231" i="1" s="1"/>
  <c r="C1231" i="1"/>
  <c r="D1230" i="1"/>
  <c r="C1230" i="1"/>
  <c r="D1229" i="1"/>
  <c r="H1229" i="1" s="1"/>
  <c r="C1229" i="1"/>
  <c r="D1228" i="1"/>
  <c r="C1228" i="1"/>
  <c r="C1227" i="1"/>
  <c r="D1226" i="1"/>
  <c r="C1226" i="1"/>
  <c r="G1225" i="1"/>
  <c r="D1225" i="1"/>
  <c r="H1225" i="1" s="1"/>
  <c r="C1225" i="1"/>
  <c r="D1224" i="1"/>
  <c r="C1224" i="1"/>
  <c r="C1223" i="1"/>
  <c r="D1221" i="1"/>
  <c r="C1221" i="1"/>
  <c r="D1220" i="1"/>
  <c r="C1220" i="1"/>
  <c r="G1219" i="1"/>
  <c r="D1219" i="1"/>
  <c r="H1219" i="1" s="1"/>
  <c r="C1219" i="1"/>
  <c r="D1218" i="1"/>
  <c r="C1218" i="1"/>
  <c r="D1217" i="1"/>
  <c r="H1217" i="1" s="1"/>
  <c r="C1217" i="1"/>
  <c r="C1216" i="1"/>
  <c r="C1215" i="1"/>
  <c r="D1213" i="1"/>
  <c r="H1213" i="1" s="1"/>
  <c r="C1213" i="1"/>
  <c r="D1212" i="1"/>
  <c r="C1212" i="1"/>
  <c r="D1211" i="1"/>
  <c r="H1211" i="1" s="1"/>
  <c r="C1211" i="1"/>
  <c r="D1210" i="1"/>
  <c r="C1210" i="1"/>
  <c r="G1209" i="1"/>
  <c r="D1209" i="1"/>
  <c r="H1209" i="1" s="1"/>
  <c r="C1209" i="1"/>
  <c r="D1208" i="1"/>
  <c r="C1208" i="1"/>
  <c r="G1207" i="1"/>
  <c r="D1207" i="1"/>
  <c r="H1207" i="1" s="1"/>
  <c r="C1207" i="1"/>
  <c r="D1206" i="1"/>
  <c r="C1206" i="1"/>
  <c r="D1205" i="1"/>
  <c r="C1205" i="1"/>
  <c r="D1204" i="1"/>
  <c r="C1204" i="1"/>
  <c r="G1203" i="1"/>
  <c r="D1203" i="1"/>
  <c r="H1203" i="1" s="1"/>
  <c r="C1203" i="1"/>
  <c r="D1202" i="1"/>
  <c r="C1202" i="1"/>
  <c r="D1201" i="1"/>
  <c r="H1201" i="1" s="1"/>
  <c r="C1201" i="1"/>
  <c r="D1200" i="1"/>
  <c r="C1200" i="1"/>
  <c r="G1199" i="1"/>
  <c r="D1199" i="1"/>
  <c r="H1199" i="1" s="1"/>
  <c r="C1199" i="1"/>
  <c r="D1198" i="1"/>
  <c r="C1198" i="1"/>
  <c r="D1197" i="1"/>
  <c r="H1197" i="1" s="1"/>
  <c r="C1197" i="1"/>
  <c r="D1196" i="1"/>
  <c r="C1196" i="1"/>
  <c r="D1195" i="1"/>
  <c r="C1195" i="1"/>
  <c r="D1194" i="1"/>
  <c r="C1194" i="1"/>
  <c r="D1193" i="1"/>
  <c r="H1193" i="1" s="1"/>
  <c r="C1193" i="1"/>
  <c r="D1192" i="1"/>
  <c r="C1192" i="1"/>
  <c r="G1191" i="1"/>
  <c r="D1191" i="1"/>
  <c r="H1191" i="1" s="1"/>
  <c r="C1191" i="1"/>
  <c r="D1190" i="1"/>
  <c r="C1190" i="1"/>
  <c r="D1189" i="1"/>
  <c r="C1189" i="1"/>
  <c r="D1188" i="1"/>
  <c r="C1188" i="1"/>
  <c r="G1187" i="1"/>
  <c r="D1187" i="1"/>
  <c r="H1187" i="1" s="1"/>
  <c r="C1187" i="1"/>
  <c r="D1186" i="1"/>
  <c r="C1186" i="1"/>
  <c r="G1185" i="1"/>
  <c r="D1185" i="1"/>
  <c r="H1185" i="1" s="1"/>
  <c r="C1185" i="1"/>
  <c r="D1184" i="1"/>
  <c r="C1184" i="1"/>
  <c r="D1183" i="1"/>
  <c r="G1182" i="1"/>
  <c r="D1182" i="1"/>
  <c r="H1182" i="1" s="1"/>
  <c r="C1182" i="1"/>
  <c r="D1181" i="1"/>
  <c r="H1181" i="1" s="1"/>
  <c r="C1181" i="1"/>
  <c r="D1180" i="1"/>
  <c r="C1180" i="1"/>
  <c r="G1179" i="1"/>
  <c r="D1179" i="1"/>
  <c r="H1179" i="1" s="1"/>
  <c r="C1179" i="1"/>
  <c r="H1178" i="1"/>
  <c r="G1178" i="1"/>
  <c r="D1178" i="1"/>
  <c r="C1178" i="1"/>
  <c r="G1177" i="1"/>
  <c r="D1177" i="1"/>
  <c r="H1177" i="1" s="1"/>
  <c r="C1177" i="1"/>
  <c r="H1176" i="1"/>
  <c r="D1176" i="1"/>
  <c r="G1176" i="1" s="1"/>
  <c r="C1176" i="1"/>
  <c r="D1175" i="1"/>
  <c r="C1175" i="1"/>
  <c r="G1174" i="1"/>
  <c r="D1174" i="1"/>
  <c r="H1174" i="1" s="1"/>
  <c r="C1174" i="1"/>
  <c r="D1173" i="1"/>
  <c r="C1173" i="1"/>
  <c r="H1172" i="1"/>
  <c r="D1172" i="1"/>
  <c r="G1172" i="1" s="1"/>
  <c r="C1172" i="1"/>
  <c r="G1171" i="1"/>
  <c r="D1171" i="1"/>
  <c r="H1171" i="1" s="1"/>
  <c r="C1171" i="1"/>
  <c r="H1170" i="1"/>
  <c r="G1170" i="1"/>
  <c r="D1170" i="1"/>
  <c r="C1170" i="1"/>
  <c r="D1169" i="1"/>
  <c r="H1169" i="1" s="1"/>
  <c r="C1169" i="1"/>
  <c r="H1168" i="1"/>
  <c r="D1168" i="1"/>
  <c r="G1168" i="1" s="1"/>
  <c r="C1168" i="1"/>
  <c r="G1167" i="1"/>
  <c r="D1167" i="1"/>
  <c r="H1167" i="1" s="1"/>
  <c r="C1167" i="1"/>
  <c r="D1166" i="1"/>
  <c r="H1166" i="1" s="1"/>
  <c r="C1166" i="1"/>
  <c r="D1165" i="1"/>
  <c r="H1165" i="1" s="1"/>
  <c r="C1165" i="1"/>
  <c r="D1164" i="1"/>
  <c r="C1164" i="1"/>
  <c r="G1163" i="1"/>
  <c r="D1163" i="1"/>
  <c r="H1163" i="1" s="1"/>
  <c r="C1163" i="1"/>
  <c r="H1162" i="1"/>
  <c r="G1162" i="1"/>
  <c r="D1162" i="1"/>
  <c r="C1162" i="1"/>
  <c r="G1161" i="1"/>
  <c r="D1161" i="1"/>
  <c r="H1161" i="1" s="1"/>
  <c r="C1161" i="1"/>
  <c r="H1160" i="1"/>
  <c r="D1160" i="1"/>
  <c r="G1160" i="1" s="1"/>
  <c r="C1160" i="1"/>
  <c r="D1159" i="1"/>
  <c r="C1159" i="1"/>
  <c r="G1158" i="1"/>
  <c r="D1158" i="1"/>
  <c r="H1158" i="1" s="1"/>
  <c r="C1158" i="1"/>
  <c r="D1157" i="1"/>
  <c r="C1157" i="1"/>
  <c r="H1156" i="1"/>
  <c r="D1156" i="1"/>
  <c r="G1156" i="1" s="1"/>
  <c r="C1156" i="1"/>
  <c r="G1155" i="1"/>
  <c r="D1155" i="1"/>
  <c r="H1155" i="1" s="1"/>
  <c r="C1155" i="1"/>
  <c r="H1154" i="1"/>
  <c r="G1154" i="1"/>
  <c r="D1154" i="1"/>
  <c r="C1154" i="1"/>
  <c r="D1153" i="1"/>
  <c r="G1151" i="1"/>
  <c r="D1151" i="1"/>
  <c r="H1151" i="1" s="1"/>
  <c r="C1151" i="1"/>
  <c r="H1150" i="1"/>
  <c r="G1150" i="1"/>
  <c r="D1150" i="1"/>
  <c r="C1150" i="1"/>
  <c r="D1149" i="1"/>
  <c r="H1149" i="1" s="1"/>
  <c r="C1149" i="1"/>
  <c r="H1148" i="1"/>
  <c r="G1148" i="1"/>
  <c r="D1148" i="1"/>
  <c r="C1148" i="1"/>
  <c r="G1147" i="1"/>
  <c r="D1147" i="1"/>
  <c r="H1147" i="1" s="1"/>
  <c r="C1147" i="1"/>
  <c r="G1146" i="1"/>
  <c r="D1146" i="1"/>
  <c r="H1146" i="1" s="1"/>
  <c r="C1146" i="1"/>
  <c r="D1145" i="1"/>
  <c r="C1145" i="1"/>
  <c r="H1144" i="1"/>
  <c r="D1144" i="1"/>
  <c r="G1144" i="1" s="1"/>
  <c r="C1144" i="1"/>
  <c r="G1143" i="1"/>
  <c r="D1143" i="1"/>
  <c r="H1143" i="1" s="1"/>
  <c r="C1143" i="1"/>
  <c r="H1142" i="1"/>
  <c r="G1142" i="1"/>
  <c r="D1142" i="1"/>
  <c r="C1142" i="1"/>
  <c r="G1141" i="1"/>
  <c r="D1141" i="1"/>
  <c r="H1141" i="1" s="1"/>
  <c r="C1141" i="1"/>
  <c r="D1140" i="1"/>
  <c r="C1140" i="1"/>
  <c r="G1139" i="1"/>
  <c r="D1139" i="1"/>
  <c r="H1139" i="1" s="1"/>
  <c r="C1139" i="1"/>
  <c r="G1138" i="1"/>
  <c r="D1138" i="1"/>
  <c r="H1138" i="1" s="1"/>
  <c r="C1138" i="1"/>
  <c r="D1137" i="1"/>
  <c r="H1137" i="1" s="1"/>
  <c r="C1137" i="1"/>
  <c r="D1136" i="1"/>
  <c r="C1136" i="1"/>
  <c r="G1135" i="1"/>
  <c r="D1135" i="1"/>
  <c r="H1135" i="1" s="1"/>
  <c r="C1135" i="1"/>
  <c r="H1134" i="1"/>
  <c r="G1134" i="1"/>
  <c r="D1134" i="1"/>
  <c r="C1134" i="1"/>
  <c r="G1133" i="1"/>
  <c r="D1133" i="1"/>
  <c r="H1133" i="1" s="1"/>
  <c r="C1133" i="1"/>
  <c r="H1132" i="1"/>
  <c r="G1132" i="1"/>
  <c r="D1132" i="1"/>
  <c r="C1132" i="1"/>
  <c r="D1131" i="1"/>
  <c r="H1131" i="1" s="1"/>
  <c r="C1131" i="1"/>
  <c r="G1130" i="1"/>
  <c r="D1130" i="1"/>
  <c r="H1130" i="1" s="1"/>
  <c r="C1130" i="1"/>
  <c r="D1129" i="1"/>
  <c r="C1129" i="1"/>
  <c r="H1128" i="1"/>
  <c r="D1128" i="1"/>
  <c r="G1128" i="1" s="1"/>
  <c r="C1128" i="1"/>
  <c r="G1127" i="1"/>
  <c r="D1127" i="1"/>
  <c r="H1127" i="1" s="1"/>
  <c r="C1127" i="1"/>
  <c r="H1126" i="1"/>
  <c r="G1126" i="1"/>
  <c r="D1126" i="1"/>
  <c r="C1126" i="1"/>
  <c r="G1125" i="1"/>
  <c r="D1125" i="1"/>
  <c r="H1125" i="1" s="1"/>
  <c r="C1125" i="1"/>
  <c r="D1124" i="1"/>
  <c r="C1124" i="1"/>
  <c r="G1123" i="1"/>
  <c r="D1123" i="1"/>
  <c r="H1123" i="1" s="1"/>
  <c r="C1123" i="1"/>
  <c r="D1122" i="1"/>
  <c r="C1122" i="1"/>
  <c r="D1121" i="1"/>
  <c r="H1121" i="1" s="1"/>
  <c r="C1121" i="1"/>
  <c r="D1120" i="1"/>
  <c r="C1120" i="1"/>
  <c r="G1119" i="1"/>
  <c r="D1119" i="1"/>
  <c r="H1119" i="1" s="1"/>
  <c r="C1119" i="1"/>
  <c r="H1118" i="1"/>
  <c r="G1118" i="1"/>
  <c r="D1118" i="1"/>
  <c r="C1118" i="1"/>
  <c r="D1117" i="1"/>
  <c r="H1117" i="1" s="1"/>
  <c r="C1117" i="1"/>
  <c r="H1116" i="1"/>
  <c r="G1116" i="1"/>
  <c r="D1116" i="1"/>
  <c r="C1116" i="1"/>
  <c r="G1115" i="1"/>
  <c r="D1115" i="1"/>
  <c r="H1115" i="1" s="1"/>
  <c r="C1115" i="1"/>
  <c r="G1114" i="1"/>
  <c r="D1114" i="1"/>
  <c r="H1114" i="1" s="1"/>
  <c r="C1114" i="1"/>
  <c r="D1113" i="1"/>
  <c r="C1113" i="1"/>
  <c r="D1112" i="1"/>
  <c r="G1111" i="1"/>
  <c r="D1111" i="1"/>
  <c r="H1111" i="1" s="1"/>
  <c r="C1111" i="1"/>
  <c r="H1110" i="1"/>
  <c r="G1110" i="1"/>
  <c r="D1110" i="1"/>
  <c r="C1110" i="1"/>
  <c r="G1109" i="1"/>
  <c r="D1109" i="1"/>
  <c r="H1109" i="1" s="1"/>
  <c r="C1109" i="1"/>
  <c r="D1108" i="1"/>
  <c r="H1108" i="1" s="1"/>
  <c r="C1108" i="1"/>
  <c r="D1107" i="1"/>
  <c r="H1107" i="1" s="1"/>
  <c r="C1107" i="1"/>
  <c r="D1106" i="1"/>
  <c r="C1106" i="1"/>
  <c r="G1105" i="1"/>
  <c r="D1105" i="1"/>
  <c r="H1105" i="1" s="1"/>
  <c r="C1105" i="1"/>
  <c r="H1104" i="1"/>
  <c r="G1104" i="1"/>
  <c r="D1104" i="1"/>
  <c r="C1104" i="1"/>
  <c r="G1103" i="1"/>
  <c r="D1103" i="1"/>
  <c r="H1103" i="1" s="1"/>
  <c r="C1103" i="1"/>
  <c r="H1102" i="1"/>
  <c r="G1102" i="1"/>
  <c r="D1102" i="1"/>
  <c r="C1102" i="1"/>
  <c r="D1101" i="1"/>
  <c r="H1101" i="1" s="1"/>
  <c r="C1101" i="1"/>
  <c r="G1100" i="1"/>
  <c r="D1100" i="1"/>
  <c r="H1100" i="1" s="1"/>
  <c r="C1100" i="1"/>
  <c r="D1099" i="1"/>
  <c r="C1099" i="1"/>
  <c r="H1098" i="1"/>
  <c r="D1098" i="1"/>
  <c r="G1098" i="1" s="1"/>
  <c r="C1098" i="1"/>
  <c r="G1097" i="1"/>
  <c r="D1097" i="1"/>
  <c r="H1097" i="1" s="1"/>
  <c r="C1097" i="1"/>
  <c r="H1096" i="1"/>
  <c r="G1096" i="1"/>
  <c r="D1096" i="1"/>
  <c r="C1096" i="1"/>
  <c r="G1095" i="1"/>
  <c r="D1095" i="1"/>
  <c r="H1095" i="1" s="1"/>
  <c r="C1095" i="1"/>
  <c r="H1094" i="1"/>
  <c r="D1094" i="1"/>
  <c r="G1094" i="1" s="1"/>
  <c r="C1094" i="1"/>
  <c r="G1093" i="1"/>
  <c r="D1093" i="1"/>
  <c r="H1093" i="1" s="1"/>
  <c r="C1093" i="1"/>
  <c r="G1092" i="1"/>
  <c r="D1092" i="1"/>
  <c r="H1092" i="1" s="1"/>
  <c r="C1092" i="1"/>
  <c r="D1091" i="1"/>
  <c r="H1091" i="1" s="1"/>
  <c r="C1091" i="1"/>
  <c r="D1090" i="1"/>
  <c r="C1090" i="1"/>
  <c r="G1089" i="1"/>
  <c r="D1089" i="1"/>
  <c r="H1089" i="1" s="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G1055" i="1"/>
  <c r="D1055" i="1"/>
  <c r="H1055" i="1" s="1"/>
  <c r="C1055" i="1"/>
  <c r="H1054" i="1"/>
  <c r="G1054" i="1"/>
  <c r="D1054" i="1"/>
  <c r="C1054" i="1"/>
  <c r="G1053" i="1"/>
  <c r="D1053" i="1"/>
  <c r="H1053" i="1" s="1"/>
  <c r="C1053" i="1"/>
  <c r="H1052" i="1"/>
  <c r="G1052" i="1"/>
  <c r="D1052" i="1"/>
  <c r="C1052" i="1"/>
  <c r="G1051" i="1"/>
  <c r="D1051" i="1"/>
  <c r="H1051" i="1" s="1"/>
  <c r="C1051" i="1"/>
  <c r="H1050" i="1"/>
  <c r="G1050" i="1"/>
  <c r="D1050" i="1"/>
  <c r="C1050" i="1"/>
  <c r="G1049" i="1"/>
  <c r="D1049" i="1"/>
  <c r="H1049" i="1" s="1"/>
  <c r="C1049" i="1"/>
  <c r="H1048" i="1"/>
  <c r="G1048" i="1"/>
  <c r="D1048" i="1"/>
  <c r="C1048" i="1"/>
  <c r="D1047" i="1"/>
  <c r="D1045" i="1"/>
  <c r="C1045" i="1"/>
  <c r="H1044" i="1"/>
  <c r="D1044" i="1"/>
  <c r="G1044" i="1" s="1"/>
  <c r="C1044" i="1"/>
  <c r="D1043" i="1"/>
  <c r="C1043" i="1"/>
  <c r="H1042" i="1"/>
  <c r="D1042" i="1"/>
  <c r="G1042" i="1" s="1"/>
  <c r="C1042" i="1"/>
  <c r="D1041" i="1"/>
  <c r="C1041" i="1"/>
  <c r="H1040" i="1"/>
  <c r="D1040" i="1"/>
  <c r="G1040" i="1" s="1"/>
  <c r="C1040" i="1"/>
  <c r="D1039" i="1"/>
  <c r="C1039" i="1"/>
  <c r="H1038" i="1"/>
  <c r="D1038" i="1"/>
  <c r="G1038" i="1" s="1"/>
  <c r="C1038" i="1"/>
  <c r="D1037" i="1"/>
  <c r="C1037" i="1"/>
  <c r="H1036" i="1"/>
  <c r="D1036" i="1"/>
  <c r="G1036" i="1" s="1"/>
  <c r="C1036" i="1"/>
  <c r="D1035" i="1"/>
  <c r="C1035" i="1"/>
  <c r="H1034" i="1"/>
  <c r="D1034" i="1"/>
  <c r="G1034" i="1" s="1"/>
  <c r="C1034" i="1"/>
  <c r="D1033" i="1"/>
  <c r="C1033" i="1"/>
  <c r="H1032" i="1"/>
  <c r="D1032" i="1"/>
  <c r="G1032" i="1" s="1"/>
  <c r="C1032" i="1"/>
  <c r="D1031" i="1"/>
  <c r="C1031" i="1"/>
  <c r="H1030" i="1"/>
  <c r="D1030" i="1"/>
  <c r="G1030" i="1" s="1"/>
  <c r="C1030" i="1"/>
  <c r="D1029" i="1"/>
  <c r="C1029" i="1"/>
  <c r="H1028" i="1"/>
  <c r="D1028" i="1"/>
  <c r="G1028" i="1" s="1"/>
  <c r="C1028" i="1"/>
  <c r="D1027" i="1"/>
  <c r="C1027" i="1"/>
  <c r="H1026" i="1"/>
  <c r="D1026" i="1"/>
  <c r="G1026" i="1" s="1"/>
  <c r="C1026" i="1"/>
  <c r="D1025" i="1"/>
  <c r="C1025" i="1"/>
  <c r="H1024" i="1"/>
  <c r="D1024" i="1"/>
  <c r="G1024" i="1" s="1"/>
  <c r="C1024" i="1"/>
  <c r="D1023" i="1"/>
  <c r="C1023" i="1"/>
  <c r="H1022" i="1"/>
  <c r="D1022" i="1"/>
  <c r="G1022" i="1" s="1"/>
  <c r="C1022" i="1"/>
  <c r="D1021" i="1"/>
  <c r="C1021" i="1"/>
  <c r="H1020" i="1"/>
  <c r="D1020" i="1"/>
  <c r="G1020" i="1" s="1"/>
  <c r="C1020" i="1"/>
  <c r="D1019" i="1"/>
  <c r="C1019" i="1"/>
  <c r="H1018" i="1"/>
  <c r="D1018" i="1"/>
  <c r="G1018" i="1" s="1"/>
  <c r="C1018" i="1"/>
  <c r="D1017" i="1"/>
  <c r="C1017" i="1"/>
  <c r="H1016" i="1"/>
  <c r="D1016" i="1"/>
  <c r="G1016" i="1" s="1"/>
  <c r="C1016" i="1"/>
  <c r="D1015" i="1"/>
  <c r="C1015" i="1"/>
  <c r="H1014" i="1"/>
  <c r="D1014" i="1"/>
  <c r="G1014" i="1" s="1"/>
  <c r="C1014" i="1"/>
  <c r="D1013" i="1"/>
  <c r="C1013" i="1"/>
  <c r="H1012" i="1"/>
  <c r="D1012" i="1"/>
  <c r="G1012" i="1" s="1"/>
  <c r="C1012" i="1"/>
  <c r="D1011" i="1"/>
  <c r="C1011" i="1"/>
  <c r="H1010" i="1"/>
  <c r="D1010" i="1"/>
  <c r="G1010" i="1" s="1"/>
  <c r="C1010" i="1"/>
  <c r="D1009" i="1"/>
  <c r="C1009" i="1"/>
  <c r="H1008" i="1"/>
  <c r="D1008" i="1"/>
  <c r="G1008" i="1" s="1"/>
  <c r="C1008" i="1"/>
  <c r="D1007" i="1"/>
  <c r="C1007" i="1"/>
  <c r="H1006" i="1"/>
  <c r="D1006" i="1"/>
  <c r="G1006" i="1" s="1"/>
  <c r="C1006" i="1"/>
  <c r="D1005" i="1"/>
  <c r="C1005" i="1"/>
  <c r="H1004" i="1"/>
  <c r="D1004" i="1"/>
  <c r="G1004" i="1" s="1"/>
  <c r="C1004" i="1"/>
  <c r="D1003" i="1"/>
  <c r="C1003" i="1"/>
  <c r="H1002" i="1"/>
  <c r="D1002" i="1"/>
  <c r="G1002" i="1" s="1"/>
  <c r="C1002" i="1"/>
  <c r="D1001" i="1"/>
  <c r="C1001" i="1"/>
  <c r="H1000" i="1"/>
  <c r="D1000" i="1"/>
  <c r="G1000" i="1" s="1"/>
  <c r="C1000" i="1"/>
  <c r="D999" i="1"/>
  <c r="C999" i="1"/>
  <c r="H998" i="1"/>
  <c r="D998" i="1"/>
  <c r="C998" i="1"/>
  <c r="G998" i="1" s="1"/>
  <c r="D997" i="1"/>
  <c r="C997" i="1"/>
  <c r="H996" i="1"/>
  <c r="D996" i="1"/>
  <c r="C996" i="1"/>
  <c r="G996" i="1" s="1"/>
  <c r="D995" i="1"/>
  <c r="C995" i="1"/>
  <c r="D994" i="1"/>
  <c r="H994" i="1" s="1"/>
  <c r="C994" i="1"/>
  <c r="G994" i="1" s="1"/>
  <c r="D993" i="1"/>
  <c r="C993" i="1"/>
  <c r="H992" i="1"/>
  <c r="D992" i="1"/>
  <c r="C992" i="1"/>
  <c r="G992" i="1" s="1"/>
  <c r="D991" i="1"/>
  <c r="C991" i="1"/>
  <c r="D990" i="1"/>
  <c r="D989" i="1"/>
  <c r="C989" i="1"/>
  <c r="D988" i="1"/>
  <c r="H988" i="1" s="1"/>
  <c r="C988" i="1"/>
  <c r="D987" i="1"/>
  <c r="C987" i="1"/>
  <c r="D986" i="1"/>
  <c r="H986" i="1" s="1"/>
  <c r="C986" i="1"/>
  <c r="D983" i="1"/>
  <c r="C983" i="1"/>
  <c r="H982" i="1"/>
  <c r="D982" i="1"/>
  <c r="C982" i="1"/>
  <c r="D981" i="1"/>
  <c r="C981" i="1"/>
  <c r="D980" i="1"/>
  <c r="H980" i="1" s="1"/>
  <c r="C980" i="1"/>
  <c r="G980" i="1" s="1"/>
  <c r="D979" i="1"/>
  <c r="C979" i="1"/>
  <c r="D978" i="1"/>
  <c r="H978" i="1" s="1"/>
  <c r="C978" i="1"/>
  <c r="D977" i="1"/>
  <c r="C977" i="1"/>
  <c r="D976" i="1"/>
  <c r="H976" i="1" s="1"/>
  <c r="C976" i="1"/>
  <c r="D975" i="1"/>
  <c r="C975" i="1"/>
  <c r="D974" i="1"/>
  <c r="H974" i="1" s="1"/>
  <c r="C974" i="1"/>
  <c r="G974" i="1" s="1"/>
  <c r="D973" i="1"/>
  <c r="C973" i="1"/>
  <c r="H972" i="1"/>
  <c r="D972" i="1"/>
  <c r="C972" i="1"/>
  <c r="G972" i="1" s="1"/>
  <c r="D971" i="1"/>
  <c r="C971" i="1"/>
  <c r="D970" i="1"/>
  <c r="H970" i="1" s="1"/>
  <c r="C970" i="1"/>
  <c r="G970" i="1" s="1"/>
  <c r="D969" i="1"/>
  <c r="C969" i="1"/>
  <c r="H968" i="1"/>
  <c r="D968" i="1"/>
  <c r="C968" i="1"/>
  <c r="G968" i="1" s="1"/>
  <c r="D967" i="1"/>
  <c r="C967" i="1"/>
  <c r="H966" i="1"/>
  <c r="D966" i="1"/>
  <c r="C966" i="1"/>
  <c r="D965" i="1"/>
  <c r="C965" i="1"/>
  <c r="D964" i="1"/>
  <c r="H964" i="1" s="1"/>
  <c r="C964" i="1"/>
  <c r="G964" i="1" s="1"/>
  <c r="D963" i="1"/>
  <c r="C963" i="1"/>
  <c r="D962" i="1"/>
  <c r="H962" i="1" s="1"/>
  <c r="C962" i="1"/>
  <c r="D961" i="1"/>
  <c r="C961" i="1"/>
  <c r="D960" i="1"/>
  <c r="H960" i="1" s="1"/>
  <c r="C960" i="1"/>
  <c r="G960" i="1" s="1"/>
  <c r="D959" i="1"/>
  <c r="C959" i="1"/>
  <c r="D958" i="1"/>
  <c r="H958" i="1" s="1"/>
  <c r="C958" i="1"/>
  <c r="G958" i="1" s="1"/>
  <c r="D957" i="1"/>
  <c r="C957" i="1"/>
  <c r="H956" i="1"/>
  <c r="D956" i="1"/>
  <c r="C956" i="1"/>
  <c r="G956" i="1" s="1"/>
  <c r="D955" i="1"/>
  <c r="C955" i="1"/>
  <c r="D954" i="1"/>
  <c r="C954" i="1"/>
  <c r="D953" i="1"/>
  <c r="C953" i="1"/>
  <c r="H952" i="1"/>
  <c r="D952" i="1"/>
  <c r="C952" i="1"/>
  <c r="G952" i="1" s="1"/>
  <c r="D951" i="1"/>
  <c r="C951" i="1"/>
  <c r="H950" i="1"/>
  <c r="D950" i="1"/>
  <c r="C950" i="1"/>
  <c r="D949" i="1"/>
  <c r="C949" i="1"/>
  <c r="D948" i="1"/>
  <c r="C948" i="1"/>
  <c r="D947" i="1"/>
  <c r="C947" i="1"/>
  <c r="D946" i="1"/>
  <c r="C946" i="1"/>
  <c r="D945" i="1"/>
  <c r="C945" i="1"/>
  <c r="D944" i="1"/>
  <c r="C944" i="1"/>
  <c r="D943" i="1"/>
  <c r="C943" i="1"/>
  <c r="D942" i="1"/>
  <c r="C942" i="1"/>
  <c r="G942" i="1" s="1"/>
  <c r="D941" i="1"/>
  <c r="C941" i="1"/>
  <c r="H940" i="1"/>
  <c r="D940" i="1"/>
  <c r="C940" i="1"/>
  <c r="G940" i="1" s="1"/>
  <c r="D939" i="1"/>
  <c r="C939" i="1"/>
  <c r="D938" i="1"/>
  <c r="C938" i="1"/>
  <c r="D937" i="1"/>
  <c r="C937" i="1"/>
  <c r="H936" i="1"/>
  <c r="D936" i="1"/>
  <c r="C936" i="1"/>
  <c r="G936" i="1" s="1"/>
  <c r="D935" i="1"/>
  <c r="C935" i="1"/>
  <c r="H934" i="1"/>
  <c r="D934" i="1"/>
  <c r="C934" i="1"/>
  <c r="D933" i="1"/>
  <c r="C933" i="1"/>
  <c r="D932" i="1"/>
  <c r="C932" i="1"/>
  <c r="D931" i="1"/>
  <c r="C931" i="1"/>
  <c r="D930" i="1"/>
  <c r="C930" i="1"/>
  <c r="D929" i="1"/>
  <c r="C929" i="1"/>
  <c r="D928" i="1"/>
  <c r="C928" i="1"/>
  <c r="D927" i="1"/>
  <c r="C927" i="1"/>
  <c r="D926" i="1"/>
  <c r="C926" i="1"/>
  <c r="G926" i="1" s="1"/>
  <c r="D925" i="1"/>
  <c r="C925" i="1"/>
  <c r="H924" i="1"/>
  <c r="D924" i="1"/>
  <c r="C924" i="1"/>
  <c r="G924" i="1" s="1"/>
  <c r="D923" i="1"/>
  <c r="C923" i="1"/>
  <c r="D922" i="1"/>
  <c r="C922" i="1"/>
  <c r="D921" i="1"/>
  <c r="C921" i="1"/>
  <c r="H920" i="1"/>
  <c r="D920" i="1"/>
  <c r="C920" i="1"/>
  <c r="G920" i="1" s="1"/>
  <c r="D919" i="1"/>
  <c r="C919" i="1"/>
  <c r="H918" i="1"/>
  <c r="D918" i="1"/>
  <c r="C918" i="1"/>
  <c r="D917" i="1"/>
  <c r="C917" i="1"/>
  <c r="D916" i="1"/>
  <c r="C916" i="1"/>
  <c r="D915" i="1"/>
  <c r="C915" i="1"/>
  <c r="D914" i="1"/>
  <c r="C914" i="1"/>
  <c r="D913" i="1"/>
  <c r="C913" i="1"/>
  <c r="D912" i="1"/>
  <c r="C912" i="1"/>
  <c r="D911" i="1"/>
  <c r="C911" i="1"/>
  <c r="D910" i="1"/>
  <c r="C910" i="1"/>
  <c r="H909" i="1"/>
  <c r="D909" i="1"/>
  <c r="C909" i="1"/>
  <c r="H908" i="1"/>
  <c r="D908" i="1"/>
  <c r="C908" i="1"/>
  <c r="G908" i="1" s="1"/>
  <c r="D907" i="1"/>
  <c r="C907" i="1"/>
  <c r="H906" i="1"/>
  <c r="D906" i="1"/>
  <c r="C906" i="1"/>
  <c r="G906" i="1" s="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H682" i="1"/>
  <c r="G682" i="1"/>
  <c r="D682" i="1"/>
  <c r="C682" i="1"/>
  <c r="D681" i="1"/>
  <c r="C681" i="1"/>
  <c r="H680" i="1"/>
  <c r="G680" i="1"/>
  <c r="D680" i="1"/>
  <c r="C680" i="1"/>
  <c r="D679" i="1"/>
  <c r="C679" i="1"/>
  <c r="H678" i="1"/>
  <c r="G678" i="1"/>
  <c r="D678" i="1"/>
  <c r="C678" i="1"/>
  <c r="D677" i="1"/>
  <c r="C677" i="1"/>
  <c r="H676" i="1"/>
  <c r="G676" i="1"/>
  <c r="D676" i="1"/>
  <c r="C676" i="1"/>
  <c r="D675" i="1"/>
  <c r="C675" i="1"/>
  <c r="H674" i="1"/>
  <c r="G674" i="1"/>
  <c r="D674" i="1"/>
  <c r="C674" i="1"/>
  <c r="D673" i="1"/>
  <c r="C673" i="1"/>
  <c r="H672" i="1"/>
  <c r="G672" i="1"/>
  <c r="D672" i="1"/>
  <c r="C672" i="1"/>
  <c r="D671" i="1"/>
  <c r="C671" i="1"/>
  <c r="H670" i="1"/>
  <c r="G670" i="1"/>
  <c r="D670" i="1"/>
  <c r="C670" i="1"/>
  <c r="D669" i="1"/>
  <c r="C669" i="1"/>
  <c r="H668" i="1"/>
  <c r="G668" i="1"/>
  <c r="D668" i="1"/>
  <c r="C668" i="1"/>
  <c r="D667" i="1"/>
  <c r="C667" i="1"/>
  <c r="H666" i="1"/>
  <c r="G666" i="1"/>
  <c r="D666" i="1"/>
  <c r="C666" i="1"/>
  <c r="D665" i="1"/>
  <c r="C665" i="1"/>
  <c r="H664" i="1"/>
  <c r="G664" i="1"/>
  <c r="D664" i="1"/>
  <c r="C664" i="1"/>
  <c r="D663" i="1"/>
  <c r="C663" i="1"/>
  <c r="H662" i="1"/>
  <c r="G662" i="1"/>
  <c r="D662" i="1"/>
  <c r="C662" i="1"/>
  <c r="D661" i="1"/>
  <c r="C661" i="1"/>
  <c r="H660" i="1"/>
  <c r="G660" i="1"/>
  <c r="D660" i="1"/>
  <c r="C660" i="1"/>
  <c r="D659" i="1"/>
  <c r="C659" i="1"/>
  <c r="H658" i="1"/>
  <c r="G658" i="1"/>
  <c r="D658" i="1"/>
  <c r="C658" i="1"/>
  <c r="D657" i="1"/>
  <c r="C657" i="1"/>
  <c r="H656" i="1"/>
  <c r="G656" i="1"/>
  <c r="D656" i="1"/>
  <c r="C656" i="1"/>
  <c r="D655" i="1"/>
  <c r="C655" i="1"/>
  <c r="H654" i="1"/>
  <c r="G654" i="1"/>
  <c r="D654" i="1"/>
  <c r="C654" i="1"/>
  <c r="D653" i="1"/>
  <c r="C653" i="1"/>
  <c r="H652" i="1"/>
  <c r="G652" i="1"/>
  <c r="D652" i="1"/>
  <c r="C652" i="1"/>
  <c r="D651" i="1"/>
  <c r="C651" i="1"/>
  <c r="H650" i="1"/>
  <c r="G650" i="1"/>
  <c r="D650" i="1"/>
  <c r="C650" i="1"/>
  <c r="D649" i="1"/>
  <c r="C649" i="1"/>
  <c r="H648" i="1"/>
  <c r="G648" i="1"/>
  <c r="D648" i="1"/>
  <c r="C648" i="1"/>
  <c r="D647" i="1"/>
  <c r="C647" i="1"/>
  <c r="H646" i="1"/>
  <c r="G646" i="1"/>
  <c r="D646" i="1"/>
  <c r="C646" i="1"/>
  <c r="D645" i="1"/>
  <c r="C645" i="1"/>
  <c r="H644" i="1"/>
  <c r="G644" i="1"/>
  <c r="D644" i="1"/>
  <c r="C644" i="1"/>
  <c r="D643" i="1"/>
  <c r="C643" i="1"/>
  <c r="H642" i="1"/>
  <c r="G642" i="1"/>
  <c r="D642" i="1"/>
  <c r="C642" i="1"/>
  <c r="D641" i="1"/>
  <c r="C641" i="1"/>
  <c r="H632" i="1"/>
  <c r="G632" i="1"/>
  <c r="D632" i="1"/>
  <c r="C632" i="1"/>
  <c r="D631" i="1"/>
  <c r="H628" i="1"/>
  <c r="G628" i="1"/>
  <c r="D628" i="1"/>
  <c r="C628" i="1"/>
  <c r="D627" i="1"/>
  <c r="C627" i="1"/>
  <c r="H626" i="1"/>
  <c r="G626" i="1"/>
  <c r="D626" i="1"/>
  <c r="C626" i="1"/>
  <c r="D625" i="1"/>
  <c r="C625" i="1"/>
  <c r="H624" i="1"/>
  <c r="G624" i="1"/>
  <c r="D624" i="1"/>
  <c r="C624" i="1"/>
  <c r="D623" i="1"/>
  <c r="C623" i="1"/>
  <c r="H622" i="1"/>
  <c r="G622" i="1"/>
  <c r="D622" i="1"/>
  <c r="C622" i="1"/>
  <c r="D621" i="1"/>
  <c r="C621" i="1"/>
  <c r="H620" i="1"/>
  <c r="G620" i="1"/>
  <c r="D620" i="1"/>
  <c r="C620" i="1"/>
  <c r="D619" i="1"/>
  <c r="H618" i="1"/>
  <c r="G618" i="1"/>
  <c r="D618" i="1"/>
  <c r="C618" i="1"/>
  <c r="D617" i="1"/>
  <c r="C617" i="1"/>
  <c r="H616" i="1"/>
  <c r="G616" i="1"/>
  <c r="D616" i="1"/>
  <c r="C616" i="1"/>
  <c r="D615" i="1"/>
  <c r="C615" i="1"/>
  <c r="H614" i="1"/>
  <c r="G614" i="1"/>
  <c r="D614" i="1"/>
  <c r="C614" i="1"/>
  <c r="D613" i="1"/>
  <c r="C613" i="1"/>
  <c r="H612" i="1"/>
  <c r="G612" i="1"/>
  <c r="D612" i="1"/>
  <c r="C612" i="1"/>
  <c r="D611" i="1"/>
  <c r="C611" i="1"/>
  <c r="H610" i="1"/>
  <c r="G610" i="1"/>
  <c r="D610" i="1"/>
  <c r="C610" i="1"/>
  <c r="H609" i="1"/>
  <c r="D609" i="1"/>
  <c r="C609" i="1"/>
  <c r="G609" i="1" s="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G585" i="1"/>
  <c r="D585" i="1"/>
  <c r="C585" i="1"/>
  <c r="H585" i="1" s="1"/>
  <c r="H584" i="1"/>
  <c r="G584" i="1"/>
  <c r="D584" i="1"/>
  <c r="C584" i="1"/>
  <c r="D583" i="1"/>
  <c r="C583" i="1"/>
  <c r="H582" i="1"/>
  <c r="G582" i="1"/>
  <c r="D582" i="1"/>
  <c r="C582" i="1"/>
  <c r="D581" i="1"/>
  <c r="C581" i="1"/>
  <c r="H581" i="1" s="1"/>
  <c r="H580" i="1"/>
  <c r="G580" i="1"/>
  <c r="D580" i="1"/>
  <c r="C580" i="1"/>
  <c r="D579" i="1"/>
  <c r="C579" i="1"/>
  <c r="H579" i="1" s="1"/>
  <c r="H578" i="1"/>
  <c r="G578" i="1"/>
  <c r="D578" i="1"/>
  <c r="C578" i="1"/>
  <c r="G577" i="1"/>
  <c r="D577" i="1"/>
  <c r="C577" i="1"/>
  <c r="H577" i="1" s="1"/>
  <c r="H576" i="1"/>
  <c r="G576" i="1"/>
  <c r="D576" i="1"/>
  <c r="C576" i="1"/>
  <c r="G575" i="1"/>
  <c r="D575" i="1"/>
  <c r="C575" i="1"/>
  <c r="H575" i="1" s="1"/>
  <c r="D574" i="1"/>
  <c r="D573" i="1"/>
  <c r="C573" i="1"/>
  <c r="H572" i="1"/>
  <c r="G572" i="1"/>
  <c r="D572" i="1"/>
  <c r="C572" i="1"/>
  <c r="D571" i="1"/>
  <c r="C571" i="1"/>
  <c r="H571" i="1" s="1"/>
  <c r="H570" i="1"/>
  <c r="G570" i="1"/>
  <c r="D570" i="1"/>
  <c r="C570" i="1"/>
  <c r="D569" i="1"/>
  <c r="C569" i="1"/>
  <c r="H569" i="1" s="1"/>
  <c r="H568" i="1"/>
  <c r="G568" i="1"/>
  <c r="D568" i="1"/>
  <c r="C568" i="1"/>
  <c r="D567" i="1"/>
  <c r="C567" i="1"/>
  <c r="H567" i="1" s="1"/>
  <c r="H566" i="1"/>
  <c r="G566" i="1"/>
  <c r="D566" i="1"/>
  <c r="C566" i="1"/>
  <c r="G565" i="1"/>
  <c r="D565" i="1"/>
  <c r="C565" i="1"/>
  <c r="H565" i="1" s="1"/>
  <c r="H564" i="1"/>
  <c r="G564" i="1"/>
  <c r="D564" i="1"/>
  <c r="C564" i="1"/>
  <c r="G563" i="1"/>
  <c r="D563" i="1"/>
  <c r="C563" i="1"/>
  <c r="H563" i="1" s="1"/>
  <c r="H562" i="1"/>
  <c r="G562" i="1"/>
  <c r="D562" i="1"/>
  <c r="C562" i="1"/>
  <c r="D561" i="1"/>
  <c r="H560" i="1"/>
  <c r="G560" i="1"/>
  <c r="D560" i="1"/>
  <c r="C560" i="1"/>
  <c r="G559" i="1"/>
  <c r="D559" i="1"/>
  <c r="C559" i="1"/>
  <c r="H559" i="1" s="1"/>
  <c r="H558" i="1"/>
  <c r="G558" i="1"/>
  <c r="D558" i="1"/>
  <c r="C558" i="1"/>
  <c r="D557" i="1"/>
  <c r="C557" i="1"/>
  <c r="H556" i="1"/>
  <c r="G556" i="1"/>
  <c r="D556" i="1"/>
  <c r="C556" i="1"/>
  <c r="D555" i="1"/>
  <c r="C555" i="1"/>
  <c r="H555" i="1" s="1"/>
  <c r="H554" i="1"/>
  <c r="G554" i="1"/>
  <c r="D554" i="1"/>
  <c r="C554" i="1"/>
  <c r="D553" i="1"/>
  <c r="C553" i="1"/>
  <c r="H553" i="1" s="1"/>
  <c r="H552" i="1"/>
  <c r="G552" i="1"/>
  <c r="D552" i="1"/>
  <c r="C552" i="1"/>
  <c r="D551" i="1"/>
  <c r="C551" i="1"/>
  <c r="H551" i="1" s="1"/>
  <c r="H550" i="1"/>
  <c r="G550" i="1"/>
  <c r="D550" i="1"/>
  <c r="C550" i="1"/>
  <c r="G549" i="1"/>
  <c r="D549" i="1"/>
  <c r="C549" i="1"/>
  <c r="H549" i="1" s="1"/>
  <c r="H548" i="1"/>
  <c r="G548" i="1"/>
  <c r="D548" i="1"/>
  <c r="C548" i="1"/>
  <c r="G547" i="1"/>
  <c r="D547" i="1"/>
  <c r="C547" i="1"/>
  <c r="H547" i="1" s="1"/>
  <c r="H546" i="1"/>
  <c r="G546" i="1"/>
  <c r="D546" i="1"/>
  <c r="C546" i="1"/>
  <c r="G545" i="1"/>
  <c r="D545" i="1"/>
  <c r="C545" i="1"/>
  <c r="H545" i="1" s="1"/>
  <c r="H544" i="1"/>
  <c r="G544" i="1"/>
  <c r="D544" i="1"/>
  <c r="C544" i="1"/>
  <c r="G543" i="1"/>
  <c r="D543" i="1"/>
  <c r="C543" i="1"/>
  <c r="H543" i="1" s="1"/>
  <c r="H542" i="1"/>
  <c r="G542" i="1"/>
  <c r="D542" i="1"/>
  <c r="C542" i="1"/>
  <c r="D541" i="1"/>
  <c r="C541" i="1"/>
  <c r="H540" i="1"/>
  <c r="G540" i="1"/>
  <c r="D540" i="1"/>
  <c r="C540" i="1"/>
  <c r="D539" i="1"/>
  <c r="C539" i="1"/>
  <c r="H539" i="1" s="1"/>
  <c r="H538" i="1"/>
  <c r="G538" i="1"/>
  <c r="D538" i="1"/>
  <c r="C538" i="1"/>
  <c r="D537" i="1"/>
  <c r="C537" i="1"/>
  <c r="H537" i="1" s="1"/>
  <c r="H536" i="1"/>
  <c r="G536" i="1"/>
  <c r="D536" i="1"/>
  <c r="C536" i="1"/>
  <c r="D535" i="1"/>
  <c r="C535" i="1"/>
  <c r="H535" i="1" s="1"/>
  <c r="H534" i="1"/>
  <c r="G534" i="1"/>
  <c r="D534" i="1"/>
  <c r="C534" i="1"/>
  <c r="G533" i="1"/>
  <c r="D533" i="1"/>
  <c r="C533" i="1"/>
  <c r="H533" i="1" s="1"/>
  <c r="H532" i="1"/>
  <c r="G532" i="1"/>
  <c r="D532" i="1"/>
  <c r="C532" i="1"/>
  <c r="D531" i="1"/>
  <c r="G531" i="1" s="1"/>
  <c r="C531" i="1"/>
  <c r="H530" i="1"/>
  <c r="G530" i="1"/>
  <c r="D530" i="1"/>
  <c r="C530" i="1"/>
  <c r="G529" i="1"/>
  <c r="D529" i="1"/>
  <c r="C529" i="1"/>
  <c r="H529" i="1" s="1"/>
  <c r="H528" i="1"/>
  <c r="G528" i="1"/>
  <c r="D528" i="1"/>
  <c r="C528" i="1"/>
  <c r="D527" i="1"/>
  <c r="G527" i="1" s="1"/>
  <c r="C527" i="1"/>
  <c r="H526" i="1"/>
  <c r="G526" i="1"/>
  <c r="D526" i="1"/>
  <c r="C526" i="1"/>
  <c r="D525" i="1"/>
  <c r="C525" i="1"/>
  <c r="H524" i="1"/>
  <c r="G524" i="1"/>
  <c r="D524" i="1"/>
  <c r="C524" i="1"/>
  <c r="G521" i="1"/>
  <c r="D521" i="1"/>
  <c r="C521" i="1"/>
  <c r="H521" i="1" s="1"/>
  <c r="H520" i="1"/>
  <c r="G520" i="1"/>
  <c r="D520" i="1"/>
  <c r="C520" i="1"/>
  <c r="D519" i="1"/>
  <c r="G519" i="1" s="1"/>
  <c r="C519" i="1"/>
  <c r="H518" i="1"/>
  <c r="G518" i="1"/>
  <c r="D518" i="1"/>
  <c r="C518" i="1"/>
  <c r="D517" i="1"/>
  <c r="C517" i="1"/>
  <c r="H516" i="1"/>
  <c r="G516" i="1"/>
  <c r="D516" i="1"/>
  <c r="C516" i="1"/>
  <c r="D515" i="1"/>
  <c r="C515" i="1"/>
  <c r="H515" i="1" s="1"/>
  <c r="H514" i="1"/>
  <c r="G514" i="1"/>
  <c r="D514" i="1"/>
  <c r="C514" i="1"/>
  <c r="D513" i="1"/>
  <c r="C513" i="1"/>
  <c r="H513" i="1" s="1"/>
  <c r="H512" i="1"/>
  <c r="G512" i="1"/>
  <c r="D512" i="1"/>
  <c r="C512" i="1"/>
  <c r="D511" i="1"/>
  <c r="C511" i="1"/>
  <c r="H511" i="1" s="1"/>
  <c r="H510" i="1"/>
  <c r="G510" i="1"/>
  <c r="D510" i="1"/>
  <c r="C510" i="1"/>
  <c r="D509" i="1"/>
  <c r="H508" i="1"/>
  <c r="G508" i="1"/>
  <c r="D508" i="1"/>
  <c r="C508" i="1"/>
  <c r="D507" i="1"/>
  <c r="G507" i="1" s="1"/>
  <c r="C507" i="1"/>
  <c r="H506" i="1"/>
  <c r="G506" i="1"/>
  <c r="D506" i="1"/>
  <c r="C506" i="1"/>
  <c r="G505" i="1"/>
  <c r="D505" i="1"/>
  <c r="C505" i="1"/>
  <c r="H505" i="1" s="1"/>
  <c r="H504" i="1"/>
  <c r="G504" i="1"/>
  <c r="D504" i="1"/>
  <c r="C504" i="1"/>
  <c r="D503" i="1"/>
  <c r="G503" i="1" s="1"/>
  <c r="C503" i="1"/>
  <c r="H502" i="1"/>
  <c r="G502" i="1"/>
  <c r="D502" i="1"/>
  <c r="C502" i="1"/>
  <c r="D501" i="1"/>
  <c r="C501" i="1"/>
  <c r="H500" i="1"/>
  <c r="G500" i="1"/>
  <c r="D500" i="1"/>
  <c r="C500" i="1"/>
  <c r="D499" i="1"/>
  <c r="C499" i="1"/>
  <c r="H499" i="1" s="1"/>
  <c r="H498" i="1"/>
  <c r="G498" i="1"/>
  <c r="D498" i="1"/>
  <c r="C498" i="1"/>
  <c r="D497" i="1"/>
  <c r="C497" i="1"/>
  <c r="H497" i="1" s="1"/>
  <c r="H496" i="1"/>
  <c r="G496" i="1"/>
  <c r="D496" i="1"/>
  <c r="C496" i="1"/>
  <c r="D495" i="1"/>
  <c r="C495" i="1"/>
  <c r="H495" i="1" s="1"/>
  <c r="H494" i="1"/>
  <c r="G494" i="1"/>
  <c r="D494" i="1"/>
  <c r="C494" i="1"/>
  <c r="G493" i="1"/>
  <c r="D493" i="1"/>
  <c r="C493" i="1"/>
  <c r="H493" i="1" s="1"/>
  <c r="H492" i="1"/>
  <c r="G492" i="1"/>
  <c r="D492" i="1"/>
  <c r="C492" i="1"/>
  <c r="D491" i="1"/>
  <c r="G491" i="1" s="1"/>
  <c r="C491" i="1"/>
  <c r="H490" i="1"/>
  <c r="G490" i="1"/>
  <c r="D490" i="1"/>
  <c r="C490" i="1"/>
  <c r="G489" i="1"/>
  <c r="D489" i="1"/>
  <c r="C489" i="1"/>
  <c r="H489" i="1" s="1"/>
  <c r="H488" i="1"/>
  <c r="G488" i="1"/>
  <c r="D488" i="1"/>
  <c r="C488" i="1"/>
  <c r="D487" i="1"/>
  <c r="G487" i="1" s="1"/>
  <c r="C487" i="1"/>
  <c r="H486" i="1"/>
  <c r="G486" i="1"/>
  <c r="D486" i="1"/>
  <c r="C486" i="1"/>
  <c r="D485" i="1"/>
  <c r="C485" i="1"/>
  <c r="H484" i="1"/>
  <c r="G484" i="1"/>
  <c r="D484" i="1"/>
  <c r="C484" i="1"/>
  <c r="D483" i="1"/>
  <c r="C483" i="1"/>
  <c r="H483" i="1" s="1"/>
  <c r="H482" i="1"/>
  <c r="G482" i="1"/>
  <c r="D482" i="1"/>
  <c r="C482" i="1"/>
  <c r="D481" i="1"/>
  <c r="C481" i="1"/>
  <c r="H481" i="1" s="1"/>
  <c r="H480" i="1"/>
  <c r="G480" i="1"/>
  <c r="D480" i="1"/>
  <c r="C480" i="1"/>
  <c r="C479" i="1"/>
  <c r="D477" i="1"/>
  <c r="C477" i="1"/>
  <c r="H476" i="1"/>
  <c r="G476" i="1"/>
  <c r="D476" i="1"/>
  <c r="C476" i="1"/>
  <c r="D475" i="1"/>
  <c r="C475" i="1"/>
  <c r="H475" i="1" s="1"/>
  <c r="H474" i="1"/>
  <c r="G474" i="1"/>
  <c r="D474" i="1"/>
  <c r="C474" i="1"/>
  <c r="D473" i="1"/>
  <c r="C473" i="1"/>
  <c r="H473" i="1" s="1"/>
  <c r="H472" i="1"/>
  <c r="G472" i="1"/>
  <c r="D472" i="1"/>
  <c r="C472" i="1"/>
  <c r="D471" i="1"/>
  <c r="C471" i="1"/>
  <c r="H471" i="1" s="1"/>
  <c r="H470" i="1"/>
  <c r="G470" i="1"/>
  <c r="D470" i="1"/>
  <c r="C470" i="1"/>
  <c r="G469" i="1"/>
  <c r="D469" i="1"/>
  <c r="C469" i="1"/>
  <c r="H469" i="1" s="1"/>
  <c r="H468" i="1"/>
  <c r="G468" i="1"/>
  <c r="D468" i="1"/>
  <c r="C468" i="1"/>
  <c r="D467" i="1"/>
  <c r="G467" i="1" s="1"/>
  <c r="C467" i="1"/>
  <c r="D466" i="1"/>
  <c r="D465" i="1"/>
  <c r="C465" i="1"/>
  <c r="H465" i="1" s="1"/>
  <c r="H464" i="1"/>
  <c r="G464" i="1"/>
  <c r="D464" i="1"/>
  <c r="C464" i="1"/>
  <c r="D463" i="1"/>
  <c r="C463" i="1"/>
  <c r="H463" i="1" s="1"/>
  <c r="H462" i="1"/>
  <c r="G462" i="1"/>
  <c r="D462" i="1"/>
  <c r="C462" i="1"/>
  <c r="D461" i="1"/>
  <c r="C461" i="1"/>
  <c r="H461" i="1" s="1"/>
  <c r="H460" i="1"/>
  <c r="G460" i="1"/>
  <c r="D460" i="1"/>
  <c r="C460" i="1"/>
  <c r="G459" i="1"/>
  <c r="D459" i="1"/>
  <c r="C459" i="1"/>
  <c r="H459" i="1" s="1"/>
  <c r="H458" i="1"/>
  <c r="G458" i="1"/>
  <c r="D458" i="1"/>
  <c r="C458" i="1"/>
  <c r="D457" i="1"/>
  <c r="G457" i="1" s="1"/>
  <c r="C457" i="1"/>
  <c r="H456" i="1"/>
  <c r="G456" i="1"/>
  <c r="D456" i="1"/>
  <c r="C456" i="1"/>
  <c r="G455" i="1"/>
  <c r="D455" i="1"/>
  <c r="C455" i="1"/>
  <c r="H455" i="1" s="1"/>
  <c r="H454" i="1"/>
  <c r="G454" i="1"/>
  <c r="D454" i="1"/>
  <c r="C454" i="1"/>
  <c r="H452" i="1"/>
  <c r="G452" i="1"/>
  <c r="D452" i="1"/>
  <c r="C452" i="1"/>
  <c r="D451" i="1"/>
  <c r="C451" i="1"/>
  <c r="H450" i="1"/>
  <c r="G450" i="1"/>
  <c r="D450" i="1"/>
  <c r="C450" i="1"/>
  <c r="D449" i="1"/>
  <c r="C449" i="1"/>
  <c r="H449" i="1" s="1"/>
  <c r="H448" i="1"/>
  <c r="G448" i="1"/>
  <c r="D448" i="1"/>
  <c r="C448" i="1"/>
  <c r="D447" i="1"/>
  <c r="C447" i="1"/>
  <c r="H447" i="1" s="1"/>
  <c r="H446" i="1"/>
  <c r="G446" i="1"/>
  <c r="D446" i="1"/>
  <c r="C446" i="1"/>
  <c r="D445" i="1"/>
  <c r="C445" i="1"/>
  <c r="H445" i="1" s="1"/>
  <c r="H444" i="1"/>
  <c r="G444" i="1"/>
  <c r="D444" i="1"/>
  <c r="C444" i="1"/>
  <c r="G443" i="1"/>
  <c r="D443" i="1"/>
  <c r="C443" i="1"/>
  <c r="H443" i="1" s="1"/>
  <c r="H442" i="1"/>
  <c r="G442" i="1"/>
  <c r="D442" i="1"/>
  <c r="C442" i="1"/>
  <c r="D441" i="1"/>
  <c r="G441" i="1" s="1"/>
  <c r="C441" i="1"/>
  <c r="H440" i="1"/>
  <c r="G440" i="1"/>
  <c r="D440" i="1"/>
  <c r="C440" i="1"/>
  <c r="G439" i="1"/>
  <c r="D439" i="1"/>
  <c r="C439" i="1"/>
  <c r="H439" i="1" s="1"/>
  <c r="H438" i="1"/>
  <c r="G438" i="1"/>
  <c r="D438" i="1"/>
  <c r="C438" i="1"/>
  <c r="D437" i="1"/>
  <c r="G437" i="1" s="1"/>
  <c r="C437" i="1"/>
  <c r="H436" i="1"/>
  <c r="G436" i="1"/>
  <c r="D436" i="1"/>
  <c r="C436" i="1"/>
  <c r="D435" i="1"/>
  <c r="C435" i="1"/>
  <c r="H434" i="1"/>
  <c r="G434" i="1"/>
  <c r="D434" i="1"/>
  <c r="C434" i="1"/>
  <c r="D433" i="1"/>
  <c r="C433" i="1"/>
  <c r="H433" i="1" s="1"/>
  <c r="H432" i="1"/>
  <c r="G432" i="1"/>
  <c r="D432" i="1"/>
  <c r="C432" i="1"/>
  <c r="D431" i="1"/>
  <c r="C431" i="1"/>
  <c r="H431" i="1" s="1"/>
  <c r="H430" i="1"/>
  <c r="G430" i="1"/>
  <c r="D430" i="1"/>
  <c r="C430" i="1"/>
  <c r="D429" i="1"/>
  <c r="C429" i="1"/>
  <c r="H429" i="1" s="1"/>
  <c r="H428" i="1"/>
  <c r="G428" i="1"/>
  <c r="D428" i="1"/>
  <c r="C428" i="1"/>
  <c r="G427" i="1"/>
  <c r="D427" i="1"/>
  <c r="C427" i="1"/>
  <c r="H427" i="1" s="1"/>
  <c r="H426" i="1"/>
  <c r="G426" i="1"/>
  <c r="D426" i="1"/>
  <c r="C426" i="1"/>
  <c r="D425" i="1"/>
  <c r="G425" i="1" s="1"/>
  <c r="C425" i="1"/>
  <c r="H424" i="1"/>
  <c r="G424" i="1"/>
  <c r="D424" i="1"/>
  <c r="C424" i="1"/>
  <c r="G423" i="1"/>
  <c r="D423" i="1"/>
  <c r="C423" i="1"/>
  <c r="H423" i="1" s="1"/>
  <c r="H422" i="1"/>
  <c r="G422" i="1"/>
  <c r="D422" i="1"/>
  <c r="C422" i="1"/>
  <c r="D421" i="1"/>
  <c r="G421" i="1" s="1"/>
  <c r="C421" i="1"/>
  <c r="H420" i="1"/>
  <c r="G420" i="1"/>
  <c r="D420" i="1"/>
  <c r="C420" i="1"/>
  <c r="D419" i="1"/>
  <c r="C419" i="1"/>
  <c r="H418" i="1"/>
  <c r="G418" i="1"/>
  <c r="D418" i="1"/>
  <c r="C418" i="1"/>
  <c r="D417" i="1"/>
  <c r="C417" i="1"/>
  <c r="H417" i="1" s="1"/>
  <c r="H416" i="1"/>
  <c r="G416" i="1"/>
  <c r="D416" i="1"/>
  <c r="C416" i="1"/>
  <c r="D415" i="1"/>
  <c r="D413" i="1"/>
  <c r="G413" i="1" s="1"/>
  <c r="C413" i="1"/>
  <c r="D412" i="1"/>
  <c r="H412" i="1" s="1"/>
  <c r="C412" i="1"/>
  <c r="D411" i="1"/>
  <c r="C411" i="1"/>
  <c r="H406" i="1"/>
  <c r="G406" i="1"/>
  <c r="D406" i="1"/>
  <c r="C406" i="1"/>
  <c r="D405" i="1"/>
  <c r="C405" i="1"/>
  <c r="H404" i="1"/>
  <c r="G404" i="1"/>
  <c r="D404" i="1"/>
  <c r="C404" i="1"/>
  <c r="D401" i="1"/>
  <c r="G401" i="1" s="1"/>
  <c r="C401" i="1"/>
  <c r="H400" i="1"/>
  <c r="G400" i="1"/>
  <c r="D400" i="1"/>
  <c r="C400" i="1"/>
  <c r="D399" i="1"/>
  <c r="C399" i="1"/>
  <c r="H398" i="1"/>
  <c r="G398" i="1"/>
  <c r="D398" i="1"/>
  <c r="C398" i="1"/>
  <c r="D397" i="1"/>
  <c r="C397" i="1"/>
  <c r="H397" i="1" s="1"/>
  <c r="H396" i="1"/>
  <c r="G396" i="1"/>
  <c r="D396" i="1"/>
  <c r="C396" i="1"/>
  <c r="D395" i="1"/>
  <c r="C395" i="1"/>
  <c r="H395" i="1" s="1"/>
  <c r="H394" i="1"/>
  <c r="G394" i="1"/>
  <c r="D394" i="1"/>
  <c r="C394" i="1"/>
  <c r="D393" i="1"/>
  <c r="C393" i="1"/>
  <c r="H393" i="1" s="1"/>
  <c r="H392" i="1"/>
  <c r="G392" i="1"/>
  <c r="D392" i="1"/>
  <c r="C392" i="1"/>
  <c r="G391" i="1"/>
  <c r="D391" i="1"/>
  <c r="C391" i="1"/>
  <c r="H391" i="1" s="1"/>
  <c r="H390" i="1"/>
  <c r="G390" i="1"/>
  <c r="D390" i="1"/>
  <c r="C390" i="1"/>
  <c r="D389" i="1"/>
  <c r="G389" i="1" s="1"/>
  <c r="C389" i="1"/>
  <c r="H388" i="1"/>
  <c r="G388" i="1"/>
  <c r="D388" i="1"/>
  <c r="C388" i="1"/>
  <c r="G387" i="1"/>
  <c r="D387" i="1"/>
  <c r="C387" i="1"/>
  <c r="H387" i="1" s="1"/>
  <c r="H386" i="1"/>
  <c r="G386" i="1"/>
  <c r="D386" i="1"/>
  <c r="C386" i="1"/>
  <c r="D385" i="1"/>
  <c r="G385" i="1" s="1"/>
  <c r="C385" i="1"/>
  <c r="H384" i="1"/>
  <c r="G384" i="1"/>
  <c r="D384" i="1"/>
  <c r="C384" i="1"/>
  <c r="D383" i="1"/>
  <c r="C383" i="1"/>
  <c r="H382" i="1"/>
  <c r="G382" i="1"/>
  <c r="D382" i="1"/>
  <c r="C382" i="1"/>
  <c r="D381" i="1"/>
  <c r="C381" i="1"/>
  <c r="H381" i="1" s="1"/>
  <c r="H380" i="1"/>
  <c r="G380" i="1"/>
  <c r="D380" i="1"/>
  <c r="C380" i="1"/>
  <c r="D379" i="1"/>
  <c r="C379" i="1"/>
  <c r="H379" i="1" s="1"/>
  <c r="H378" i="1"/>
  <c r="G378" i="1"/>
  <c r="D378" i="1"/>
  <c r="C378" i="1"/>
  <c r="D377" i="1"/>
  <c r="C377" i="1"/>
  <c r="H377" i="1" s="1"/>
  <c r="H376" i="1"/>
  <c r="G376" i="1"/>
  <c r="D376" i="1"/>
  <c r="C376" i="1"/>
  <c r="G375" i="1"/>
  <c r="D375" i="1"/>
  <c r="C375" i="1"/>
  <c r="H375" i="1" s="1"/>
  <c r="H374" i="1"/>
  <c r="G374" i="1"/>
  <c r="D374" i="1"/>
  <c r="C374" i="1"/>
  <c r="D373" i="1"/>
  <c r="G373" i="1" s="1"/>
  <c r="C373" i="1"/>
  <c r="H372" i="1"/>
  <c r="G372" i="1"/>
  <c r="D372" i="1"/>
  <c r="C372" i="1"/>
  <c r="G371" i="1"/>
  <c r="D371" i="1"/>
  <c r="C371" i="1"/>
  <c r="H371" i="1" s="1"/>
  <c r="H370" i="1"/>
  <c r="G370" i="1"/>
  <c r="D370" i="1"/>
  <c r="C370" i="1"/>
  <c r="D369" i="1"/>
  <c r="G369" i="1" s="1"/>
  <c r="C369" i="1"/>
  <c r="H368" i="1"/>
  <c r="G368" i="1"/>
  <c r="D368" i="1"/>
  <c r="C368" i="1"/>
  <c r="D367" i="1"/>
  <c r="C367" i="1"/>
  <c r="H366" i="1"/>
  <c r="G366" i="1"/>
  <c r="D366" i="1"/>
  <c r="C366" i="1"/>
  <c r="D365" i="1"/>
  <c r="C365" i="1"/>
  <c r="H365" i="1" s="1"/>
  <c r="H364" i="1"/>
  <c r="G364" i="1"/>
  <c r="D364" i="1"/>
  <c r="C364" i="1"/>
  <c r="D363" i="1"/>
  <c r="C363" i="1"/>
  <c r="H363" i="1" s="1"/>
  <c r="H362" i="1"/>
  <c r="G362" i="1"/>
  <c r="D362" i="1"/>
  <c r="C362" i="1"/>
  <c r="D361" i="1"/>
  <c r="C361" i="1"/>
  <c r="H361" i="1" s="1"/>
  <c r="H360" i="1"/>
  <c r="G360" i="1"/>
  <c r="D360" i="1"/>
  <c r="C360" i="1"/>
  <c r="G359" i="1"/>
  <c r="D359" i="1"/>
  <c r="C359" i="1"/>
  <c r="H359" i="1" s="1"/>
  <c r="C358" i="1"/>
  <c r="G357" i="1"/>
  <c r="D357" i="1"/>
  <c r="C357" i="1"/>
  <c r="H357" i="1" s="1"/>
  <c r="H356" i="1"/>
  <c r="G356" i="1"/>
  <c r="D356" i="1"/>
  <c r="C356" i="1"/>
  <c r="D355" i="1"/>
  <c r="G355" i="1" s="1"/>
  <c r="C355" i="1"/>
  <c r="H354" i="1"/>
  <c r="G354" i="1"/>
  <c r="D354" i="1"/>
  <c r="C354" i="1"/>
  <c r="D353" i="1"/>
  <c r="C353" i="1"/>
  <c r="H352" i="1"/>
  <c r="G352" i="1"/>
  <c r="D352" i="1"/>
  <c r="C352" i="1"/>
  <c r="D351" i="1"/>
  <c r="C351" i="1"/>
  <c r="H351" i="1" s="1"/>
  <c r="H350" i="1"/>
  <c r="G350" i="1"/>
  <c r="D350" i="1"/>
  <c r="C350" i="1"/>
  <c r="D349" i="1"/>
  <c r="C349" i="1"/>
  <c r="H349" i="1" s="1"/>
  <c r="H348" i="1"/>
  <c r="G348" i="1"/>
  <c r="D348" i="1"/>
  <c r="C348" i="1"/>
  <c r="D347" i="1"/>
  <c r="C347" i="1"/>
  <c r="H347" i="1" s="1"/>
  <c r="H346" i="1"/>
  <c r="G346" i="1"/>
  <c r="D346" i="1"/>
  <c r="C346" i="1"/>
  <c r="H344" i="1"/>
  <c r="G344" i="1"/>
  <c r="D344" i="1"/>
  <c r="C344" i="1"/>
  <c r="D343" i="1"/>
  <c r="G343" i="1" s="1"/>
  <c r="C343" i="1"/>
  <c r="H342" i="1"/>
  <c r="G342" i="1"/>
  <c r="D342" i="1"/>
  <c r="C342" i="1"/>
  <c r="G341" i="1"/>
  <c r="D341" i="1"/>
  <c r="C341" i="1"/>
  <c r="H341" i="1" s="1"/>
  <c r="H340" i="1"/>
  <c r="G340" i="1"/>
  <c r="D340" i="1"/>
  <c r="C340" i="1"/>
  <c r="D339" i="1"/>
  <c r="G339" i="1" s="1"/>
  <c r="C339" i="1"/>
  <c r="H338" i="1"/>
  <c r="G338" i="1"/>
  <c r="D338" i="1"/>
  <c r="C338" i="1"/>
  <c r="D337" i="1"/>
  <c r="C337" i="1"/>
  <c r="H336" i="1"/>
  <c r="G336" i="1"/>
  <c r="D336" i="1"/>
  <c r="C336" i="1"/>
  <c r="D335" i="1"/>
  <c r="C335" i="1"/>
  <c r="H335" i="1" s="1"/>
  <c r="H334" i="1"/>
  <c r="G334" i="1"/>
  <c r="D334" i="1"/>
  <c r="C334" i="1"/>
  <c r="D333" i="1"/>
  <c r="C333" i="1"/>
  <c r="H333" i="1" s="1"/>
  <c r="H332" i="1"/>
  <c r="G332" i="1"/>
  <c r="D332" i="1"/>
  <c r="C332" i="1"/>
  <c r="D331" i="1"/>
  <c r="C331" i="1"/>
  <c r="H331" i="1" s="1"/>
  <c r="H330" i="1"/>
  <c r="G330" i="1"/>
  <c r="D330" i="1"/>
  <c r="C330" i="1"/>
  <c r="G329" i="1"/>
  <c r="D329" i="1"/>
  <c r="C329" i="1"/>
  <c r="H329" i="1" s="1"/>
  <c r="H328" i="1"/>
  <c r="G328" i="1"/>
  <c r="D328" i="1"/>
  <c r="C328" i="1"/>
  <c r="D327" i="1"/>
  <c r="G327" i="1" s="1"/>
  <c r="C327" i="1"/>
  <c r="H326" i="1"/>
  <c r="G326" i="1"/>
  <c r="D326" i="1"/>
  <c r="C326" i="1"/>
  <c r="G325" i="1"/>
  <c r="D325" i="1"/>
  <c r="C325" i="1"/>
  <c r="H325" i="1" s="1"/>
  <c r="H324" i="1"/>
  <c r="G324" i="1"/>
  <c r="D324" i="1"/>
  <c r="C324" i="1"/>
  <c r="D323" i="1"/>
  <c r="G323" i="1" s="1"/>
  <c r="C323" i="1"/>
  <c r="H322" i="1"/>
  <c r="G322" i="1"/>
  <c r="D322" i="1"/>
  <c r="C322" i="1"/>
  <c r="D321" i="1"/>
  <c r="C321" i="1"/>
  <c r="H320" i="1"/>
  <c r="G320" i="1"/>
  <c r="D320" i="1"/>
  <c r="C320" i="1"/>
  <c r="D319" i="1"/>
  <c r="C319" i="1"/>
  <c r="H319" i="1" s="1"/>
  <c r="H318" i="1"/>
  <c r="G318" i="1"/>
  <c r="D318" i="1"/>
  <c r="C318" i="1"/>
  <c r="D317" i="1"/>
  <c r="C317" i="1"/>
  <c r="H317" i="1" s="1"/>
  <c r="H316" i="1"/>
  <c r="G316" i="1"/>
  <c r="D316" i="1"/>
  <c r="C316" i="1"/>
  <c r="D315" i="1"/>
  <c r="C315" i="1"/>
  <c r="H315" i="1" s="1"/>
  <c r="H314" i="1"/>
  <c r="G314" i="1"/>
  <c r="D314" i="1"/>
  <c r="C314" i="1"/>
  <c r="G313" i="1"/>
  <c r="D313" i="1"/>
  <c r="C313" i="1"/>
  <c r="H313" i="1" s="1"/>
  <c r="H312" i="1"/>
  <c r="G312" i="1"/>
  <c r="D312" i="1"/>
  <c r="C312" i="1"/>
  <c r="D311" i="1"/>
  <c r="G311" i="1" s="1"/>
  <c r="C311" i="1"/>
  <c r="H310" i="1"/>
  <c r="G310" i="1"/>
  <c r="D310" i="1"/>
  <c r="C310" i="1"/>
  <c r="G309" i="1"/>
  <c r="D309" i="1"/>
  <c r="C309" i="1"/>
  <c r="H309" i="1" s="1"/>
  <c r="H308" i="1"/>
  <c r="G308" i="1"/>
  <c r="D308" i="1"/>
  <c r="C308" i="1"/>
  <c r="D307" i="1"/>
  <c r="G307" i="1" s="1"/>
  <c r="C307" i="1"/>
  <c r="C306" i="1"/>
  <c r="D305" i="1"/>
  <c r="C305" i="1"/>
  <c r="H305" i="1" s="1"/>
  <c r="H304" i="1"/>
  <c r="G304" i="1"/>
  <c r="D304" i="1"/>
  <c r="C304" i="1"/>
  <c r="D303" i="1"/>
  <c r="C303" i="1"/>
  <c r="H303" i="1" s="1"/>
  <c r="H302" i="1"/>
  <c r="G302" i="1"/>
  <c r="D302" i="1"/>
  <c r="C302" i="1"/>
  <c r="D301" i="1"/>
  <c r="C301" i="1"/>
  <c r="H301" i="1" s="1"/>
  <c r="H300" i="1"/>
  <c r="G300" i="1"/>
  <c r="D300" i="1"/>
  <c r="C300" i="1"/>
  <c r="G299" i="1"/>
  <c r="D299" i="1"/>
  <c r="C299" i="1"/>
  <c r="H299" i="1" s="1"/>
  <c r="H298" i="1"/>
  <c r="G298" i="1"/>
  <c r="D298" i="1"/>
  <c r="C298" i="1"/>
  <c r="D297" i="1"/>
  <c r="G297" i="1" s="1"/>
  <c r="C297" i="1"/>
  <c r="H296" i="1"/>
  <c r="G296" i="1"/>
  <c r="D296" i="1"/>
  <c r="C296" i="1"/>
  <c r="G295" i="1"/>
  <c r="D295" i="1"/>
  <c r="C295" i="1"/>
  <c r="H295" i="1" s="1"/>
  <c r="H294" i="1"/>
  <c r="G294" i="1"/>
  <c r="D294" i="1"/>
  <c r="C294" i="1"/>
  <c r="H292" i="1"/>
  <c r="G292" i="1"/>
  <c r="D292" i="1"/>
  <c r="C292" i="1"/>
  <c r="D291" i="1"/>
  <c r="C291" i="1"/>
  <c r="H290" i="1"/>
  <c r="G290" i="1"/>
  <c r="D290" i="1"/>
  <c r="C290" i="1"/>
  <c r="D289" i="1"/>
  <c r="C289" i="1"/>
  <c r="D288" i="1"/>
  <c r="H288" i="1" s="1"/>
  <c r="C288" i="1"/>
  <c r="H284" i="1"/>
  <c r="G284" i="1"/>
  <c r="D284" i="1"/>
  <c r="C284" i="1"/>
  <c r="G283" i="1"/>
  <c r="D283" i="1"/>
  <c r="C283" i="1"/>
  <c r="H283" i="1" s="1"/>
  <c r="H282" i="1"/>
  <c r="G282" i="1"/>
  <c r="D282" i="1"/>
  <c r="C282" i="1"/>
  <c r="D281" i="1"/>
  <c r="G281" i="1" s="1"/>
  <c r="C281" i="1"/>
  <c r="H280" i="1"/>
  <c r="G280" i="1"/>
  <c r="D280" i="1"/>
  <c r="C280" i="1"/>
  <c r="D279" i="1"/>
  <c r="C279" i="1"/>
  <c r="H278" i="1"/>
  <c r="G278" i="1"/>
  <c r="D278" i="1"/>
  <c r="C278" i="1"/>
  <c r="D277" i="1"/>
  <c r="C277" i="1"/>
  <c r="H276" i="1"/>
  <c r="G276" i="1"/>
  <c r="D276" i="1"/>
  <c r="C276" i="1"/>
  <c r="D275" i="1"/>
  <c r="C275" i="1"/>
  <c r="H275" i="1" s="1"/>
  <c r="H274" i="1"/>
  <c r="G274" i="1"/>
  <c r="D274" i="1"/>
  <c r="C274" i="1"/>
  <c r="D273" i="1"/>
  <c r="C273" i="1"/>
  <c r="H272" i="1"/>
  <c r="G272" i="1"/>
  <c r="D272" i="1"/>
  <c r="C272" i="1"/>
  <c r="G271" i="1"/>
  <c r="D271" i="1"/>
  <c r="C271" i="1"/>
  <c r="H271" i="1" s="1"/>
  <c r="H270" i="1"/>
  <c r="G270" i="1"/>
  <c r="D270" i="1"/>
  <c r="C270" i="1"/>
  <c r="D269" i="1"/>
  <c r="G269" i="1" s="1"/>
  <c r="C269" i="1"/>
  <c r="H268" i="1"/>
  <c r="G268" i="1"/>
  <c r="D268" i="1"/>
  <c r="C268" i="1"/>
  <c r="G267" i="1"/>
  <c r="D267" i="1"/>
  <c r="C267" i="1"/>
  <c r="H267" i="1" s="1"/>
  <c r="H266" i="1"/>
  <c r="G266" i="1"/>
  <c r="D266" i="1"/>
  <c r="C266" i="1"/>
  <c r="G265" i="1"/>
  <c r="D265" i="1"/>
  <c r="C265" i="1"/>
  <c r="H264" i="1"/>
  <c r="G264" i="1"/>
  <c r="D264" i="1"/>
  <c r="C264" i="1"/>
  <c r="D263" i="1"/>
  <c r="C263" i="1"/>
  <c r="H262" i="1"/>
  <c r="G262" i="1"/>
  <c r="D262" i="1"/>
  <c r="C262" i="1"/>
  <c r="D261" i="1"/>
  <c r="C261" i="1"/>
  <c r="H260" i="1"/>
  <c r="G260" i="1"/>
  <c r="D260" i="1"/>
  <c r="C260" i="1"/>
  <c r="D259" i="1"/>
  <c r="H258" i="1"/>
  <c r="G258" i="1"/>
  <c r="D258" i="1"/>
  <c r="C258" i="1"/>
  <c r="D257" i="1"/>
  <c r="C257" i="1"/>
  <c r="H256" i="1"/>
  <c r="G256" i="1"/>
  <c r="D256" i="1"/>
  <c r="C256" i="1"/>
  <c r="D255" i="1"/>
  <c r="C255" i="1"/>
  <c r="H254" i="1"/>
  <c r="G254" i="1"/>
  <c r="D254" i="1"/>
  <c r="C254" i="1"/>
  <c r="D253" i="1"/>
  <c r="C253" i="1"/>
  <c r="H252" i="1"/>
  <c r="G252" i="1"/>
  <c r="D252" i="1"/>
  <c r="C252" i="1"/>
  <c r="D251" i="1"/>
  <c r="C251" i="1"/>
  <c r="H250" i="1"/>
  <c r="G250" i="1"/>
  <c r="D250" i="1"/>
  <c r="C250" i="1"/>
  <c r="D249" i="1"/>
  <c r="C249" i="1"/>
  <c r="D248" i="1"/>
  <c r="D247" i="1"/>
  <c r="C247" i="1"/>
  <c r="H246" i="1"/>
  <c r="G246" i="1"/>
  <c r="D246" i="1"/>
  <c r="C246" i="1"/>
  <c r="D245" i="1"/>
  <c r="C245" i="1"/>
  <c r="H244" i="1"/>
  <c r="G244" i="1"/>
  <c r="D244" i="1"/>
  <c r="C244" i="1"/>
  <c r="D243" i="1"/>
  <c r="C243" i="1"/>
  <c r="H242" i="1"/>
  <c r="G242" i="1"/>
  <c r="D242" i="1"/>
  <c r="C242" i="1"/>
  <c r="D241" i="1"/>
  <c r="C241" i="1"/>
  <c r="H240" i="1"/>
  <c r="G240" i="1"/>
  <c r="D240" i="1"/>
  <c r="C240" i="1"/>
  <c r="D239" i="1"/>
  <c r="C239" i="1"/>
  <c r="H238" i="1"/>
  <c r="D238" i="1"/>
  <c r="G238" i="1" s="1"/>
  <c r="C238" i="1"/>
  <c r="D237" i="1"/>
  <c r="C237" i="1"/>
  <c r="D236" i="1"/>
  <c r="C236" i="1"/>
  <c r="H236" i="1" s="1"/>
  <c r="D235" i="1"/>
  <c r="C235" i="1"/>
  <c r="H234" i="1"/>
  <c r="G234" i="1"/>
  <c r="D234" i="1"/>
  <c r="C234" i="1"/>
  <c r="D233" i="1"/>
  <c r="C233" i="1"/>
  <c r="H232" i="1"/>
  <c r="D232" i="1"/>
  <c r="G232" i="1" s="1"/>
  <c r="C232" i="1"/>
  <c r="D231" i="1"/>
  <c r="C231" i="1"/>
  <c r="H230" i="1"/>
  <c r="D230" i="1"/>
  <c r="G230" i="1" s="1"/>
  <c r="C230" i="1"/>
  <c r="D229" i="1"/>
  <c r="C229" i="1"/>
  <c r="H228" i="1"/>
  <c r="D228" i="1"/>
  <c r="G228" i="1" s="1"/>
  <c r="C228" i="1"/>
  <c r="D227" i="1"/>
  <c r="C227" i="1"/>
  <c r="H226" i="1"/>
  <c r="D226" i="1"/>
  <c r="G226" i="1" s="1"/>
  <c r="C226" i="1"/>
  <c r="D225" i="1"/>
  <c r="C225" i="1"/>
  <c r="H224" i="1"/>
  <c r="D224" i="1"/>
  <c r="G224" i="1" s="1"/>
  <c r="C224" i="1"/>
  <c r="D223" i="1"/>
  <c r="C223" i="1"/>
  <c r="H222" i="1"/>
  <c r="D222" i="1"/>
  <c r="G222" i="1" s="1"/>
  <c r="C222" i="1"/>
  <c r="D221" i="1"/>
  <c r="C221" i="1"/>
  <c r="D219" i="1"/>
  <c r="C219" i="1"/>
  <c r="H218" i="1"/>
  <c r="D218" i="1"/>
  <c r="G218" i="1" s="1"/>
  <c r="C218" i="1"/>
  <c r="D217" i="1"/>
  <c r="C217" i="1"/>
  <c r="H216" i="1"/>
  <c r="D216" i="1"/>
  <c r="G216" i="1" s="1"/>
  <c r="C216" i="1"/>
  <c r="D215" i="1"/>
  <c r="C215" i="1"/>
  <c r="H214" i="1"/>
  <c r="D214" i="1"/>
  <c r="G214" i="1" s="1"/>
  <c r="C214" i="1"/>
  <c r="D213" i="1"/>
  <c r="C213" i="1"/>
  <c r="H212" i="1"/>
  <c r="D212" i="1"/>
  <c r="G212" i="1" s="1"/>
  <c r="C212" i="1"/>
  <c r="C211" i="1"/>
  <c r="H210" i="1"/>
  <c r="D210" i="1"/>
  <c r="G210" i="1" s="1"/>
  <c r="C210" i="1"/>
  <c r="D209" i="1"/>
  <c r="C209" i="1"/>
  <c r="H208" i="1"/>
  <c r="D208" i="1"/>
  <c r="G208" i="1" s="1"/>
  <c r="C208" i="1"/>
  <c r="D207" i="1"/>
  <c r="C207" i="1"/>
  <c r="H206" i="1"/>
  <c r="D206" i="1"/>
  <c r="G206" i="1" s="1"/>
  <c r="C206" i="1"/>
  <c r="D205" i="1"/>
  <c r="C205" i="1"/>
  <c r="H204" i="1"/>
  <c r="D204" i="1"/>
  <c r="G204" i="1" s="1"/>
  <c r="C204" i="1"/>
  <c r="D203" i="1"/>
  <c r="C203" i="1"/>
  <c r="H202" i="1"/>
  <c r="D202" i="1"/>
  <c r="G202" i="1" s="1"/>
  <c r="C202" i="1"/>
  <c r="D201" i="1"/>
  <c r="C201" i="1"/>
  <c r="H200" i="1"/>
  <c r="D200" i="1"/>
  <c r="G200" i="1" s="1"/>
  <c r="C200" i="1"/>
  <c r="D199" i="1"/>
  <c r="C199" i="1"/>
  <c r="H198" i="1"/>
  <c r="D198" i="1"/>
  <c r="G198" i="1" s="1"/>
  <c r="C198" i="1"/>
  <c r="D197" i="1"/>
  <c r="C197" i="1"/>
  <c r="H196" i="1"/>
  <c r="D196" i="1"/>
  <c r="G196" i="1" s="1"/>
  <c r="C196" i="1"/>
  <c r="D195" i="1"/>
  <c r="C195" i="1"/>
  <c r="H194" i="1"/>
  <c r="D194" i="1"/>
  <c r="G194" i="1" s="1"/>
  <c r="C194" i="1"/>
  <c r="D193" i="1"/>
  <c r="C193" i="1"/>
  <c r="H192" i="1"/>
  <c r="D192" i="1"/>
  <c r="G192" i="1" s="1"/>
  <c r="C192" i="1"/>
  <c r="D191" i="1"/>
  <c r="C191" i="1"/>
  <c r="H190" i="1"/>
  <c r="D190" i="1"/>
  <c r="G190" i="1" s="1"/>
  <c r="C190" i="1"/>
  <c r="D189" i="1"/>
  <c r="C189" i="1"/>
  <c r="H188" i="1"/>
  <c r="D188" i="1"/>
  <c r="G188" i="1" s="1"/>
  <c r="C188" i="1"/>
  <c r="D187" i="1"/>
  <c r="C187" i="1"/>
  <c r="H186" i="1"/>
  <c r="D186" i="1"/>
  <c r="G186" i="1" s="1"/>
  <c r="C186" i="1"/>
  <c r="D185" i="1"/>
  <c r="C185" i="1"/>
  <c r="H184" i="1"/>
  <c r="D184" i="1"/>
  <c r="G184" i="1" s="1"/>
  <c r="C184" i="1"/>
  <c r="D183" i="1"/>
  <c r="C183" i="1"/>
  <c r="H182" i="1"/>
  <c r="D182" i="1"/>
  <c r="G182" i="1" s="1"/>
  <c r="C182" i="1"/>
  <c r="D181" i="1"/>
  <c r="C181" i="1"/>
  <c r="H180" i="1"/>
  <c r="D180" i="1"/>
  <c r="G180" i="1" s="1"/>
  <c r="C180" i="1"/>
  <c r="D179" i="1"/>
  <c r="C179" i="1"/>
  <c r="H178" i="1"/>
  <c r="D178" i="1"/>
  <c r="G178" i="1" s="1"/>
  <c r="C178" i="1"/>
  <c r="D177" i="1"/>
  <c r="C177" i="1"/>
  <c r="H176" i="1"/>
  <c r="D176" i="1"/>
  <c r="G176" i="1" s="1"/>
  <c r="C176" i="1"/>
  <c r="D175" i="1"/>
  <c r="C175" i="1"/>
  <c r="H174" i="1"/>
  <c r="D174" i="1"/>
  <c r="G174" i="1" s="1"/>
  <c r="C174" i="1"/>
  <c r="D173" i="1"/>
  <c r="C173" i="1"/>
  <c r="H172" i="1"/>
  <c r="D172" i="1"/>
  <c r="G172" i="1" s="1"/>
  <c r="C172" i="1"/>
  <c r="D171" i="1"/>
  <c r="C171" i="1"/>
  <c r="H170" i="1"/>
  <c r="D170" i="1"/>
  <c r="G170" i="1" s="1"/>
  <c r="C170" i="1"/>
  <c r="D169" i="1"/>
  <c r="C169" i="1"/>
  <c r="H168" i="1"/>
  <c r="D168" i="1"/>
  <c r="G168" i="1" s="1"/>
  <c r="C168" i="1"/>
  <c r="D167" i="1"/>
  <c r="C167" i="1"/>
  <c r="H166" i="1"/>
  <c r="D166" i="1"/>
  <c r="G166" i="1" s="1"/>
  <c r="C166" i="1"/>
  <c r="D165" i="1"/>
  <c r="C165" i="1"/>
  <c r="H164" i="1"/>
  <c r="D164" i="1"/>
  <c r="G164" i="1" s="1"/>
  <c r="C164" i="1"/>
  <c r="D163" i="1"/>
  <c r="C163" i="1"/>
  <c r="H162" i="1"/>
  <c r="D162" i="1"/>
  <c r="G162" i="1" s="1"/>
  <c r="C162" i="1"/>
  <c r="D161" i="1"/>
  <c r="C161" i="1"/>
  <c r="H160" i="1"/>
  <c r="D160" i="1"/>
  <c r="G160" i="1" s="1"/>
  <c r="C160" i="1"/>
  <c r="H158" i="1"/>
  <c r="D158" i="1"/>
  <c r="G158" i="1" s="1"/>
  <c r="C158" i="1"/>
  <c r="D157" i="1"/>
  <c r="C157" i="1"/>
  <c r="H156" i="1"/>
  <c r="D156" i="1"/>
  <c r="G156" i="1" s="1"/>
  <c r="C156" i="1"/>
  <c r="D155" i="1"/>
  <c r="C155" i="1"/>
  <c r="H154" i="1"/>
  <c r="D154" i="1"/>
  <c r="G154" i="1" s="1"/>
  <c r="C154" i="1"/>
  <c r="D153" i="1"/>
  <c r="C153" i="1"/>
  <c r="H152" i="1"/>
  <c r="D152" i="1"/>
  <c r="G152" i="1" s="1"/>
  <c r="C152" i="1"/>
  <c r="D151" i="1"/>
  <c r="C151" i="1"/>
  <c r="H150" i="1"/>
  <c r="D150" i="1"/>
  <c r="G150" i="1" s="1"/>
  <c r="C150" i="1"/>
  <c r="D149" i="1"/>
  <c r="C149" i="1"/>
  <c r="H148" i="1"/>
  <c r="D148" i="1"/>
  <c r="G148" i="1" s="1"/>
  <c r="C148" i="1"/>
  <c r="H146" i="1"/>
  <c r="D146" i="1"/>
  <c r="G146" i="1" s="1"/>
  <c r="C146" i="1"/>
  <c r="D145" i="1"/>
  <c r="C145" i="1"/>
  <c r="H144" i="1"/>
  <c r="D144" i="1"/>
  <c r="G144" i="1" s="1"/>
  <c r="C144" i="1"/>
  <c r="D143" i="1"/>
  <c r="C143" i="1"/>
  <c r="H142" i="1"/>
  <c r="D142" i="1"/>
  <c r="G142" i="1" s="1"/>
  <c r="C142" i="1"/>
  <c r="D141" i="1"/>
  <c r="C141" i="1"/>
  <c r="H140" i="1"/>
  <c r="D140" i="1"/>
  <c r="G140" i="1" s="1"/>
  <c r="C140" i="1"/>
  <c r="D139" i="1"/>
  <c r="C139" i="1"/>
  <c r="H138" i="1"/>
  <c r="D138" i="1"/>
  <c r="G138" i="1" s="1"/>
  <c r="C138" i="1"/>
  <c r="D137" i="1"/>
  <c r="C137" i="1"/>
  <c r="H136" i="1"/>
  <c r="D136" i="1"/>
  <c r="G136" i="1" s="1"/>
  <c r="C136" i="1"/>
  <c r="D135" i="1"/>
  <c r="C135" i="1"/>
  <c r="H134" i="1"/>
  <c r="D134" i="1"/>
  <c r="G134" i="1" s="1"/>
  <c r="C134" i="1"/>
  <c r="D133" i="1"/>
  <c r="C133" i="1"/>
  <c r="D132" i="1"/>
  <c r="G132" i="1" s="1"/>
  <c r="C132" i="1"/>
  <c r="H132" i="1" s="1"/>
  <c r="D131" i="1"/>
  <c r="C131" i="1"/>
  <c r="H130" i="1"/>
  <c r="D130" i="1"/>
  <c r="C130" i="1"/>
  <c r="D129" i="1"/>
  <c r="C129" i="1"/>
  <c r="H128" i="1"/>
  <c r="D128" i="1"/>
  <c r="G128" i="1" s="1"/>
  <c r="C128" i="1"/>
  <c r="D127" i="1"/>
  <c r="C127" i="1"/>
  <c r="H126" i="1"/>
  <c r="D126" i="1"/>
  <c r="G126" i="1" s="1"/>
  <c r="C126" i="1"/>
  <c r="D125" i="1"/>
  <c r="C125" i="1"/>
  <c r="H124" i="1"/>
  <c r="D124" i="1"/>
  <c r="G124" i="1" s="1"/>
  <c r="C124" i="1"/>
  <c r="D123" i="1"/>
  <c r="C123" i="1"/>
  <c r="H122" i="1"/>
  <c r="D122" i="1"/>
  <c r="G122" i="1" s="1"/>
  <c r="C122" i="1"/>
  <c r="D121" i="1"/>
  <c r="C121" i="1"/>
  <c r="D120" i="1"/>
  <c r="D119" i="1"/>
  <c r="C119" i="1"/>
  <c r="H118" i="1"/>
  <c r="D118" i="1"/>
  <c r="G118" i="1" s="1"/>
  <c r="C118" i="1"/>
  <c r="D117" i="1"/>
  <c r="C117" i="1"/>
  <c r="H116" i="1"/>
  <c r="D116" i="1"/>
  <c r="G116" i="1" s="1"/>
  <c r="C116" i="1"/>
  <c r="D115" i="1"/>
  <c r="C115" i="1"/>
  <c r="H114" i="1"/>
  <c r="D114" i="1"/>
  <c r="G114" i="1" s="1"/>
  <c r="C114" i="1"/>
  <c r="D113" i="1"/>
  <c r="C113" i="1"/>
  <c r="H112" i="1"/>
  <c r="D112" i="1"/>
  <c r="G112" i="1" s="1"/>
  <c r="C112" i="1"/>
  <c r="D111" i="1"/>
  <c r="C111" i="1"/>
  <c r="H110" i="1"/>
  <c r="D110" i="1"/>
  <c r="G110" i="1" s="1"/>
  <c r="C110" i="1"/>
  <c r="D109" i="1"/>
  <c r="C109" i="1"/>
  <c r="H108" i="1"/>
  <c r="D108" i="1"/>
  <c r="G108" i="1" s="1"/>
  <c r="C108" i="1"/>
  <c r="D107" i="1"/>
  <c r="C107" i="1"/>
  <c r="H106" i="1"/>
  <c r="D106" i="1"/>
  <c r="G106" i="1" s="1"/>
  <c r="C106" i="1"/>
  <c r="D105" i="1"/>
  <c r="C105" i="1"/>
  <c r="H104" i="1"/>
  <c r="D104" i="1"/>
  <c r="G104" i="1" s="1"/>
  <c r="C104" i="1"/>
  <c r="D103" i="1"/>
  <c r="C103" i="1"/>
  <c r="D102" i="1"/>
  <c r="D101" i="1"/>
  <c r="C101" i="1"/>
  <c r="H100" i="1"/>
  <c r="D100" i="1"/>
  <c r="G100" i="1" s="1"/>
  <c r="C100" i="1"/>
  <c r="D99" i="1"/>
  <c r="C99" i="1"/>
  <c r="H98" i="1"/>
  <c r="D98" i="1"/>
  <c r="G98" i="1" s="1"/>
  <c r="C98" i="1"/>
  <c r="D97" i="1"/>
  <c r="C97" i="1"/>
  <c r="H96" i="1"/>
  <c r="D96" i="1"/>
  <c r="G96" i="1" s="1"/>
  <c r="C96" i="1"/>
  <c r="D95" i="1"/>
  <c r="C95" i="1"/>
  <c r="H94" i="1"/>
  <c r="D94" i="1"/>
  <c r="G94" i="1" s="1"/>
  <c r="C94" i="1"/>
  <c r="D93" i="1"/>
  <c r="C93" i="1"/>
  <c r="H92" i="1"/>
  <c r="D92" i="1"/>
  <c r="G92" i="1" s="1"/>
  <c r="C92" i="1"/>
  <c r="D91" i="1"/>
  <c r="C91" i="1"/>
  <c r="H90" i="1"/>
  <c r="D90" i="1"/>
  <c r="G90" i="1" s="1"/>
  <c r="C90" i="1"/>
  <c r="D89" i="1"/>
  <c r="C89" i="1"/>
  <c r="H88" i="1"/>
  <c r="D88" i="1"/>
  <c r="G88" i="1" s="1"/>
  <c r="C88" i="1"/>
  <c r="D87" i="1"/>
  <c r="C87" i="1"/>
  <c r="H86" i="1"/>
  <c r="D86" i="1"/>
  <c r="G86" i="1" s="1"/>
  <c r="C86" i="1"/>
  <c r="D85" i="1"/>
  <c r="C85" i="1"/>
  <c r="H84" i="1"/>
  <c r="D84" i="1"/>
  <c r="G84" i="1" s="1"/>
  <c r="C84" i="1"/>
  <c r="D83" i="1"/>
  <c r="C83" i="1"/>
  <c r="H82" i="1"/>
  <c r="D82" i="1"/>
  <c r="G82" i="1" s="1"/>
  <c r="C82" i="1"/>
  <c r="D81" i="1"/>
  <c r="C81" i="1"/>
  <c r="H80" i="1"/>
  <c r="D80" i="1"/>
  <c r="G80" i="1" s="1"/>
  <c r="C80" i="1"/>
  <c r="D79" i="1"/>
  <c r="C79" i="1"/>
  <c r="D78" i="1"/>
  <c r="D77" i="1"/>
  <c r="C77" i="1"/>
  <c r="D76" i="1"/>
  <c r="C76" i="1"/>
  <c r="H76" i="1" s="1"/>
  <c r="D75" i="1"/>
  <c r="C75" i="1"/>
  <c r="D74" i="1"/>
  <c r="C74" i="1"/>
  <c r="H74" i="1" s="1"/>
  <c r="D73" i="1"/>
  <c r="C73" i="1"/>
  <c r="H72" i="1"/>
  <c r="D72" i="1"/>
  <c r="G72" i="1" s="1"/>
  <c r="C72" i="1"/>
  <c r="D71" i="1"/>
  <c r="C71" i="1"/>
  <c r="H70" i="1"/>
  <c r="D70" i="1"/>
  <c r="G70" i="1" s="1"/>
  <c r="C70" i="1"/>
  <c r="D69" i="1"/>
  <c r="C69" i="1"/>
  <c r="H68" i="1"/>
  <c r="D68" i="1"/>
  <c r="G68" i="1" s="1"/>
  <c r="C68" i="1"/>
  <c r="D67" i="1"/>
  <c r="C67" i="1"/>
  <c r="H66" i="1"/>
  <c r="D66" i="1"/>
  <c r="G66" i="1" s="1"/>
  <c r="C66" i="1"/>
  <c r="D65" i="1"/>
  <c r="C65" i="1"/>
  <c r="H64" i="1"/>
  <c r="D64" i="1"/>
  <c r="G64" i="1" s="1"/>
  <c r="C64" i="1"/>
  <c r="D63" i="1"/>
  <c r="C63" i="1"/>
  <c r="H62" i="1"/>
  <c r="D62" i="1"/>
  <c r="G62" i="1" s="1"/>
  <c r="C62" i="1"/>
  <c r="D61" i="1"/>
  <c r="C61" i="1"/>
  <c r="H60" i="1"/>
  <c r="D60" i="1"/>
  <c r="G60" i="1" s="1"/>
  <c r="C60" i="1"/>
  <c r="D59" i="1"/>
  <c r="C59" i="1"/>
  <c r="H58" i="1"/>
  <c r="D58" i="1"/>
  <c r="G58" i="1" s="1"/>
  <c r="C58" i="1"/>
  <c r="D57" i="1"/>
  <c r="C57" i="1"/>
  <c r="H56" i="1"/>
  <c r="D56" i="1"/>
  <c r="G56" i="1" s="1"/>
  <c r="C56" i="1"/>
  <c r="D55" i="1"/>
  <c r="C55" i="1"/>
  <c r="H54" i="1"/>
  <c r="D54" i="1"/>
  <c r="G54" i="1" s="1"/>
  <c r="C54" i="1"/>
  <c r="D53" i="1"/>
  <c r="C53" i="1"/>
  <c r="H52" i="1"/>
  <c r="G52" i="1"/>
  <c r="D52" i="1"/>
  <c r="C52" i="1"/>
  <c r="D51" i="1"/>
  <c r="C51" i="1"/>
  <c r="H50" i="1"/>
  <c r="G50" i="1"/>
  <c r="D50" i="1"/>
  <c r="C50" i="1"/>
  <c r="D49" i="1"/>
  <c r="C49" i="1"/>
  <c r="H48" i="1"/>
  <c r="G48" i="1"/>
  <c r="D48" i="1"/>
  <c r="C48" i="1"/>
  <c r="D47" i="1"/>
  <c r="C47" i="1"/>
  <c r="D45" i="1"/>
  <c r="C45" i="1"/>
  <c r="H44" i="1"/>
  <c r="G44" i="1"/>
  <c r="D44" i="1"/>
  <c r="C44" i="1"/>
  <c r="D43" i="1"/>
  <c r="C43" i="1"/>
  <c r="H42" i="1"/>
  <c r="G42" i="1"/>
  <c r="D42" i="1"/>
  <c r="C42" i="1"/>
  <c r="D41" i="1"/>
  <c r="C41" i="1"/>
  <c r="H40" i="1"/>
  <c r="G40" i="1"/>
  <c r="D40" i="1"/>
  <c r="C40" i="1"/>
  <c r="D39" i="1"/>
  <c r="C39" i="1"/>
  <c r="H38" i="1"/>
  <c r="G38" i="1"/>
  <c r="D38" i="1"/>
  <c r="C38" i="1"/>
  <c r="D37" i="1"/>
  <c r="C37" i="1"/>
  <c r="H36" i="1"/>
  <c r="G36" i="1"/>
  <c r="D36" i="1"/>
  <c r="C36" i="1"/>
  <c r="D35" i="1"/>
  <c r="C35" i="1"/>
  <c r="H34" i="1"/>
  <c r="G34" i="1"/>
  <c r="D34" i="1"/>
  <c r="C34" i="1"/>
  <c r="D33" i="1"/>
  <c r="C33" i="1"/>
  <c r="H32" i="1"/>
  <c r="G32" i="1"/>
  <c r="D32" i="1"/>
  <c r="C32" i="1"/>
  <c r="D31" i="1"/>
  <c r="C31" i="1"/>
  <c r="H30" i="1"/>
  <c r="G30" i="1"/>
  <c r="D30" i="1"/>
  <c r="C30" i="1"/>
  <c r="D29" i="1"/>
  <c r="C29" i="1"/>
  <c r="H28" i="1"/>
  <c r="G28" i="1"/>
  <c r="D28" i="1"/>
  <c r="C28" i="1"/>
  <c r="D27" i="1"/>
  <c r="C27" i="1"/>
  <c r="H26" i="1"/>
  <c r="G26" i="1"/>
  <c r="D26" i="1"/>
  <c r="C26" i="1"/>
  <c r="D25" i="1"/>
  <c r="C25" i="1"/>
  <c r="H24" i="1"/>
  <c r="G24" i="1"/>
  <c r="D24" i="1"/>
  <c r="C24" i="1"/>
  <c r="D23" i="1"/>
  <c r="C23" i="1"/>
  <c r="H22" i="1"/>
  <c r="G22" i="1"/>
  <c r="D22" i="1"/>
  <c r="C22" i="1"/>
  <c r="D21" i="1"/>
  <c r="C21" i="1"/>
  <c r="H20" i="1"/>
  <c r="G20" i="1"/>
  <c r="D20" i="1"/>
  <c r="C20" i="1"/>
  <c r="D19" i="1"/>
  <c r="C19" i="1"/>
  <c r="H18" i="1"/>
  <c r="G18" i="1"/>
  <c r="D18" i="1"/>
  <c r="C18" i="1"/>
  <c r="D17" i="1"/>
  <c r="C17" i="1"/>
  <c r="H16" i="1"/>
  <c r="G16" i="1"/>
  <c r="D16" i="1"/>
  <c r="C16" i="1"/>
  <c r="D15" i="1"/>
  <c r="C15" i="1"/>
  <c r="H14" i="1"/>
  <c r="G14" i="1"/>
  <c r="D14" i="1"/>
  <c r="C14" i="1"/>
  <c r="D13" i="1"/>
  <c r="C13" i="1"/>
  <c r="H12" i="1"/>
  <c r="G12" i="1"/>
  <c r="D12" i="1"/>
  <c r="C12" i="1"/>
  <c r="D11" i="1"/>
  <c r="C11" i="1"/>
  <c r="H10" i="1"/>
  <c r="G10" i="1"/>
  <c r="D10" i="1"/>
  <c r="C10" i="1"/>
  <c r="D9" i="1"/>
  <c r="C9" i="1"/>
  <c r="H8" i="1"/>
  <c r="G8" i="1"/>
  <c r="D8" i="1"/>
  <c r="C8" i="1"/>
  <c r="D7" i="1"/>
  <c r="C7" i="1"/>
  <c r="H6" i="1"/>
  <c r="G6" i="1"/>
  <c r="D6" i="1"/>
  <c r="C6" i="1"/>
  <c r="D5" i="1"/>
  <c r="C5" i="1"/>
  <c r="H4" i="1"/>
  <c r="G4" i="1"/>
  <c r="D4" i="1"/>
  <c r="C4" i="1"/>
  <c r="D3" i="1"/>
  <c r="H1215" i="1" l="1"/>
  <c r="G1215" i="1"/>
  <c r="F239" i="5"/>
  <c r="D1216" i="1"/>
  <c r="H1216" i="1" s="1"/>
  <c r="G1223" i="1"/>
  <c r="E286" i="9"/>
  <c r="B286" i="9" s="1"/>
  <c r="E292" i="9"/>
  <c r="B292" i="9" s="1"/>
  <c r="E297" i="9"/>
  <c r="B297" i="9" s="1"/>
  <c r="F245" i="5"/>
  <c r="C1222" i="1"/>
  <c r="D237" i="5"/>
  <c r="H23" i="3" s="1"/>
  <c r="E283" i="9"/>
  <c r="B283" i="9" s="1"/>
  <c r="H1223" i="1"/>
  <c r="F637" i="4"/>
  <c r="C631" i="1"/>
  <c r="H631" i="1" s="1"/>
  <c r="D643" i="4"/>
  <c r="D644" i="4"/>
  <c r="C638" i="1" s="1"/>
  <c r="E273" i="9"/>
  <c r="B273" i="9" s="1"/>
  <c r="E114" i="6"/>
  <c r="D1408" i="1" s="1"/>
  <c r="G1403" i="1"/>
  <c r="I24" i="3"/>
  <c r="D1299" i="1"/>
  <c r="H1299" i="1" s="1"/>
  <c r="F13" i="6"/>
  <c r="H1247" i="1"/>
  <c r="E245" i="5"/>
  <c r="D1222" i="1" s="1"/>
  <c r="G1222" i="1" s="1"/>
  <c r="F250" i="5"/>
  <c r="H405" i="1"/>
  <c r="E644" i="4"/>
  <c r="D638" i="1" s="1"/>
  <c r="F417" i="4"/>
  <c r="G288" i="1"/>
  <c r="E643" i="4"/>
  <c r="D637" i="1" s="1"/>
  <c r="G412" i="1"/>
  <c r="F240" i="4"/>
  <c r="G236" i="1"/>
  <c r="G76" i="1"/>
  <c r="G74" i="1"/>
  <c r="G130" i="1"/>
  <c r="H7" i="1"/>
  <c r="G7" i="1"/>
  <c r="H63" i="1"/>
  <c r="G63" i="1"/>
  <c r="H115" i="1"/>
  <c r="G115" i="1"/>
  <c r="H161" i="1"/>
  <c r="G161" i="1"/>
  <c r="H177" i="1"/>
  <c r="G177" i="1"/>
  <c r="H193" i="1"/>
  <c r="G193" i="1"/>
  <c r="H219" i="1"/>
  <c r="G219" i="1"/>
  <c r="G255" i="1"/>
  <c r="H255" i="1"/>
  <c r="H263" i="1"/>
  <c r="G263" i="1"/>
  <c r="H383" i="1"/>
  <c r="G383" i="1"/>
  <c r="H57" i="1"/>
  <c r="G57" i="1"/>
  <c r="H187" i="1"/>
  <c r="G187" i="1"/>
  <c r="H675" i="1"/>
  <c r="G675" i="1"/>
  <c r="H691" i="1"/>
  <c r="G691" i="1"/>
  <c r="H723" i="1"/>
  <c r="G723" i="1"/>
  <c r="H835" i="1"/>
  <c r="G835" i="1"/>
  <c r="H843" i="1"/>
  <c r="G843" i="1"/>
  <c r="H851" i="1"/>
  <c r="G851" i="1"/>
  <c r="H875" i="1"/>
  <c r="G875" i="1"/>
  <c r="H5" i="1"/>
  <c r="G5" i="1"/>
  <c r="H21" i="1"/>
  <c r="G21" i="1"/>
  <c r="H67" i="1"/>
  <c r="G67" i="1"/>
  <c r="H119" i="1"/>
  <c r="G119" i="1"/>
  <c r="H155" i="1"/>
  <c r="G155" i="1"/>
  <c r="H227" i="1"/>
  <c r="G227" i="1"/>
  <c r="H253" i="1"/>
  <c r="G253" i="1"/>
  <c r="H291" i="1"/>
  <c r="G291" i="1"/>
  <c r="H49" i="1"/>
  <c r="G49" i="1"/>
  <c r="H61" i="1"/>
  <c r="G61" i="1"/>
  <c r="H77" i="1"/>
  <c r="G77" i="1"/>
  <c r="H87" i="1"/>
  <c r="G87" i="1"/>
  <c r="H113" i="1"/>
  <c r="G113" i="1"/>
  <c r="H123" i="1"/>
  <c r="G123" i="1"/>
  <c r="H139" i="1"/>
  <c r="G139" i="1"/>
  <c r="H149" i="1"/>
  <c r="G149" i="1"/>
  <c r="H175" i="1"/>
  <c r="G175" i="1"/>
  <c r="H191" i="1"/>
  <c r="G191" i="1"/>
  <c r="H207" i="1"/>
  <c r="G207" i="1"/>
  <c r="H217" i="1"/>
  <c r="G217" i="1"/>
  <c r="H221" i="1"/>
  <c r="G221" i="1"/>
  <c r="H239" i="1"/>
  <c r="G239" i="1"/>
  <c r="H247" i="1"/>
  <c r="G247" i="1"/>
  <c r="H279" i="1"/>
  <c r="G279" i="1"/>
  <c r="H451" i="1"/>
  <c r="G451" i="1"/>
  <c r="H485" i="1"/>
  <c r="G485" i="1"/>
  <c r="H1205" i="1"/>
  <c r="G1205" i="1"/>
  <c r="H125" i="1"/>
  <c r="G125" i="1"/>
  <c r="H141" i="1"/>
  <c r="G141" i="1"/>
  <c r="H223" i="1"/>
  <c r="G223" i="1"/>
  <c r="H51" i="1"/>
  <c r="G51" i="1"/>
  <c r="H83" i="1"/>
  <c r="G83" i="1"/>
  <c r="H99" i="1"/>
  <c r="G99" i="1"/>
  <c r="H109" i="1"/>
  <c r="G109" i="1"/>
  <c r="H135" i="1"/>
  <c r="G135" i="1"/>
  <c r="H203" i="1"/>
  <c r="G203" i="1"/>
  <c r="H213" i="1"/>
  <c r="G213" i="1"/>
  <c r="H241" i="1"/>
  <c r="G241" i="1"/>
  <c r="H659" i="1"/>
  <c r="G659" i="1"/>
  <c r="H731" i="1"/>
  <c r="G731" i="1"/>
  <c r="H747" i="1"/>
  <c r="G747" i="1"/>
  <c r="H763" i="1"/>
  <c r="G763" i="1"/>
  <c r="H827" i="1"/>
  <c r="G827" i="1"/>
  <c r="H93" i="1"/>
  <c r="G93" i="1"/>
  <c r="H129" i="1"/>
  <c r="G129" i="1"/>
  <c r="H145" i="1"/>
  <c r="G145" i="1"/>
  <c r="H165" i="1"/>
  <c r="G165" i="1"/>
  <c r="H181" i="1"/>
  <c r="G181" i="1"/>
  <c r="G261" i="1"/>
  <c r="H261" i="1"/>
  <c r="H19" i="1"/>
  <c r="G19" i="1"/>
  <c r="H43" i="1"/>
  <c r="G43" i="1"/>
  <c r="H55" i="1"/>
  <c r="G55" i="1"/>
  <c r="H81" i="1"/>
  <c r="G81" i="1"/>
  <c r="H97" i="1"/>
  <c r="G97" i="1"/>
  <c r="H169" i="1"/>
  <c r="G169" i="1"/>
  <c r="H185" i="1"/>
  <c r="G185" i="1"/>
  <c r="H201" i="1"/>
  <c r="G201" i="1"/>
  <c r="H231" i="1"/>
  <c r="G231" i="1"/>
  <c r="G251" i="1"/>
  <c r="H251" i="1"/>
  <c r="H289" i="1"/>
  <c r="G289" i="1"/>
  <c r="H321" i="1"/>
  <c r="G321" i="1"/>
  <c r="H411" i="1"/>
  <c r="G411" i="1"/>
  <c r="H615" i="1"/>
  <c r="G615" i="1"/>
  <c r="H1145" i="1"/>
  <c r="G1145" i="1"/>
  <c r="H1180" i="1"/>
  <c r="G1180" i="1"/>
  <c r="H23" i="1"/>
  <c r="G23" i="1"/>
  <c r="H31" i="1"/>
  <c r="G31" i="1"/>
  <c r="H39" i="1"/>
  <c r="G39" i="1"/>
  <c r="H89" i="1"/>
  <c r="G89" i="1"/>
  <c r="H151" i="1"/>
  <c r="G151" i="1"/>
  <c r="H209" i="1"/>
  <c r="G209" i="1"/>
  <c r="H171" i="1"/>
  <c r="G171" i="1"/>
  <c r="H699" i="1"/>
  <c r="G699" i="1"/>
  <c r="H707" i="1"/>
  <c r="G707" i="1"/>
  <c r="H771" i="1"/>
  <c r="G771" i="1"/>
  <c r="H803" i="1"/>
  <c r="G803" i="1"/>
  <c r="H811" i="1"/>
  <c r="G811" i="1"/>
  <c r="H859" i="1"/>
  <c r="G859" i="1"/>
  <c r="H883" i="1"/>
  <c r="G883" i="1"/>
  <c r="H891" i="1"/>
  <c r="G891" i="1"/>
  <c r="H103" i="1"/>
  <c r="G103" i="1"/>
  <c r="H399" i="1"/>
  <c r="G399" i="1"/>
  <c r="H11" i="1"/>
  <c r="G11" i="1"/>
  <c r="H47" i="1"/>
  <c r="G47" i="1"/>
  <c r="H65" i="1"/>
  <c r="G65" i="1"/>
  <c r="H91" i="1"/>
  <c r="G91" i="1"/>
  <c r="H117" i="1"/>
  <c r="G117" i="1"/>
  <c r="H127" i="1"/>
  <c r="G127" i="1"/>
  <c r="H143" i="1"/>
  <c r="G143" i="1"/>
  <c r="H153" i="1"/>
  <c r="G153" i="1"/>
  <c r="H163" i="1"/>
  <c r="G163" i="1"/>
  <c r="H179" i="1"/>
  <c r="G179" i="1"/>
  <c r="H195" i="1"/>
  <c r="G195" i="1"/>
  <c r="H225" i="1"/>
  <c r="G225" i="1"/>
  <c r="H237" i="1"/>
  <c r="G237" i="1"/>
  <c r="H245" i="1"/>
  <c r="G245" i="1"/>
  <c r="H277" i="1"/>
  <c r="G277" i="1"/>
  <c r="H353" i="1"/>
  <c r="G353" i="1"/>
  <c r="H501" i="1"/>
  <c r="G501" i="1"/>
  <c r="H517" i="1"/>
  <c r="G517" i="1"/>
  <c r="H1140" i="1"/>
  <c r="G1140" i="1"/>
  <c r="H73" i="1"/>
  <c r="G73" i="1"/>
  <c r="H683" i="1"/>
  <c r="G683" i="1"/>
  <c r="H779" i="1"/>
  <c r="G779" i="1"/>
  <c r="H899" i="1"/>
  <c r="G899" i="1"/>
  <c r="H27" i="1"/>
  <c r="G27" i="1"/>
  <c r="H107" i="1"/>
  <c r="G107" i="1"/>
  <c r="H9" i="1"/>
  <c r="G9" i="1"/>
  <c r="H17" i="1"/>
  <c r="G17" i="1"/>
  <c r="H25" i="1"/>
  <c r="G25" i="1"/>
  <c r="H33" i="1"/>
  <c r="G33" i="1"/>
  <c r="H41" i="1"/>
  <c r="G41" i="1"/>
  <c r="H59" i="1"/>
  <c r="G59" i="1"/>
  <c r="H75" i="1"/>
  <c r="G75" i="1"/>
  <c r="H85" i="1"/>
  <c r="G85" i="1"/>
  <c r="H101" i="1"/>
  <c r="G101" i="1"/>
  <c r="H111" i="1"/>
  <c r="G111" i="1"/>
  <c r="H121" i="1"/>
  <c r="G121" i="1"/>
  <c r="H137" i="1"/>
  <c r="G137" i="1"/>
  <c r="H173" i="1"/>
  <c r="G173" i="1"/>
  <c r="H189" i="1"/>
  <c r="G189" i="1"/>
  <c r="H205" i="1"/>
  <c r="G205" i="1"/>
  <c r="H215" i="1"/>
  <c r="G215" i="1"/>
  <c r="H249" i="1"/>
  <c r="G249" i="1"/>
  <c r="H257" i="1"/>
  <c r="G257" i="1"/>
  <c r="H337" i="1"/>
  <c r="G337" i="1"/>
  <c r="H367" i="1"/>
  <c r="G367" i="1"/>
  <c r="H557" i="1"/>
  <c r="G557" i="1"/>
  <c r="H583" i="1"/>
  <c r="G583" i="1"/>
  <c r="H15" i="1"/>
  <c r="G15" i="1"/>
  <c r="H477" i="1"/>
  <c r="G477" i="1"/>
  <c r="H525" i="1"/>
  <c r="G525" i="1"/>
  <c r="H233" i="1"/>
  <c r="G233" i="1"/>
  <c r="H435" i="1"/>
  <c r="G435" i="1"/>
  <c r="H573" i="1"/>
  <c r="G573" i="1"/>
  <c r="H643" i="1"/>
  <c r="G643" i="1"/>
  <c r="H651" i="1"/>
  <c r="G651" i="1"/>
  <c r="H667" i="1"/>
  <c r="G667" i="1"/>
  <c r="H715" i="1"/>
  <c r="G715" i="1"/>
  <c r="H739" i="1"/>
  <c r="G739" i="1"/>
  <c r="H755" i="1"/>
  <c r="G755" i="1"/>
  <c r="H787" i="1"/>
  <c r="G787" i="1"/>
  <c r="H795" i="1"/>
  <c r="G795" i="1"/>
  <c r="H819" i="1"/>
  <c r="G819" i="1"/>
  <c r="H867" i="1"/>
  <c r="G867" i="1"/>
  <c r="H13" i="1"/>
  <c r="G13" i="1"/>
  <c r="H29" i="1"/>
  <c r="G29" i="1"/>
  <c r="H37" i="1"/>
  <c r="G37" i="1"/>
  <c r="H45" i="1"/>
  <c r="G45" i="1"/>
  <c r="H197" i="1"/>
  <c r="G197" i="1"/>
  <c r="H541" i="1"/>
  <c r="G541" i="1"/>
  <c r="H35" i="1"/>
  <c r="G35" i="1"/>
  <c r="H71" i="1"/>
  <c r="G71" i="1"/>
  <c r="H133" i="1"/>
  <c r="G133" i="1"/>
  <c r="H53" i="1"/>
  <c r="G53" i="1"/>
  <c r="H69" i="1"/>
  <c r="G69" i="1"/>
  <c r="H79" i="1"/>
  <c r="G79" i="1"/>
  <c r="H95" i="1"/>
  <c r="G95" i="1"/>
  <c r="H105" i="1"/>
  <c r="G105" i="1"/>
  <c r="H131" i="1"/>
  <c r="G131" i="1"/>
  <c r="H157" i="1"/>
  <c r="G157" i="1"/>
  <c r="H167" i="1"/>
  <c r="G167" i="1"/>
  <c r="H183" i="1"/>
  <c r="G183" i="1"/>
  <c r="H199" i="1"/>
  <c r="G199" i="1"/>
  <c r="H229" i="1"/>
  <c r="G229" i="1"/>
  <c r="H235" i="1"/>
  <c r="G235" i="1"/>
  <c r="H243" i="1"/>
  <c r="G243" i="1"/>
  <c r="H419" i="1"/>
  <c r="G419" i="1"/>
  <c r="G1124" i="1"/>
  <c r="H1124" i="1"/>
  <c r="H1175" i="1"/>
  <c r="G1175" i="1"/>
  <c r="H1337" i="1"/>
  <c r="G1337" i="1"/>
  <c r="H1350" i="1"/>
  <c r="G1350" i="1"/>
  <c r="H1377" i="1"/>
  <c r="G1377" i="1"/>
  <c r="H273" i="1"/>
  <c r="G305" i="1"/>
  <c r="G319" i="1"/>
  <c r="G335" i="1"/>
  <c r="G351" i="1"/>
  <c r="G365" i="1"/>
  <c r="G381" i="1"/>
  <c r="G397" i="1"/>
  <c r="G417" i="1"/>
  <c r="G433" i="1"/>
  <c r="G449" i="1"/>
  <c r="G465" i="1"/>
  <c r="G475" i="1"/>
  <c r="G483" i="1"/>
  <c r="G499" i="1"/>
  <c r="G515" i="1"/>
  <c r="G539" i="1"/>
  <c r="G555" i="1"/>
  <c r="G571" i="1"/>
  <c r="G581" i="1"/>
  <c r="H967" i="1"/>
  <c r="G967" i="1"/>
  <c r="H1310" i="1"/>
  <c r="G1310" i="1"/>
  <c r="G1371" i="1"/>
  <c r="H1371" i="1"/>
  <c r="H963" i="1"/>
  <c r="G963" i="1"/>
  <c r="H1113" i="1"/>
  <c r="G1113" i="1"/>
  <c r="G275" i="1"/>
  <c r="G303" i="1"/>
  <c r="G317" i="1"/>
  <c r="G333" i="1"/>
  <c r="G349" i="1"/>
  <c r="G363" i="1"/>
  <c r="G379" i="1"/>
  <c r="G395" i="1"/>
  <c r="G405" i="1"/>
  <c r="G431" i="1"/>
  <c r="G447" i="1"/>
  <c r="G463" i="1"/>
  <c r="G473" i="1"/>
  <c r="D479" i="1"/>
  <c r="H479" i="1" s="1"/>
  <c r="G481" i="1"/>
  <c r="G497" i="1"/>
  <c r="G513" i="1"/>
  <c r="G537" i="1"/>
  <c r="G553" i="1"/>
  <c r="G569" i="1"/>
  <c r="G579" i="1"/>
  <c r="H931" i="1"/>
  <c r="G931" i="1"/>
  <c r="G938" i="1"/>
  <c r="H938" i="1"/>
  <c r="H1353" i="1"/>
  <c r="G1353" i="1"/>
  <c r="H269" i="1"/>
  <c r="G273" i="1"/>
  <c r="H297" i="1"/>
  <c r="G301" i="1"/>
  <c r="H311" i="1"/>
  <c r="G315" i="1"/>
  <c r="H327" i="1"/>
  <c r="G331" i="1"/>
  <c r="H343" i="1"/>
  <c r="G347" i="1"/>
  <c r="G361" i="1"/>
  <c r="H373" i="1"/>
  <c r="G377" i="1"/>
  <c r="H389" i="1"/>
  <c r="G393" i="1"/>
  <c r="H425" i="1"/>
  <c r="G429" i="1"/>
  <c r="H441" i="1"/>
  <c r="G445" i="1"/>
  <c r="H457" i="1"/>
  <c r="G461" i="1"/>
  <c r="H467" i="1"/>
  <c r="G471" i="1"/>
  <c r="H491" i="1"/>
  <c r="G495" i="1"/>
  <c r="H507" i="1"/>
  <c r="G511" i="1"/>
  <c r="H531" i="1"/>
  <c r="G535" i="1"/>
  <c r="G551" i="1"/>
  <c r="G567" i="1"/>
  <c r="H625" i="1"/>
  <c r="G625" i="1"/>
  <c r="H935" i="1"/>
  <c r="G935" i="1"/>
  <c r="H1300" i="1"/>
  <c r="G1300" i="1"/>
  <c r="H1307" i="1"/>
  <c r="G1307" i="1"/>
  <c r="H1129" i="1"/>
  <c r="G1129" i="1"/>
  <c r="H617" i="1"/>
  <c r="G617" i="1"/>
  <c r="H645" i="1"/>
  <c r="G645" i="1"/>
  <c r="H653" i="1"/>
  <c r="G653" i="1"/>
  <c r="H661" i="1"/>
  <c r="G661"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G928" i="1"/>
  <c r="H928" i="1"/>
  <c r="G932" i="1"/>
  <c r="H932" i="1"/>
  <c r="H1204" i="1"/>
  <c r="G1204" i="1"/>
  <c r="F259" i="5"/>
  <c r="E258" i="5"/>
  <c r="D1235" i="1" s="1"/>
  <c r="D1236" i="1"/>
  <c r="H265" i="1"/>
  <c r="H281" i="1"/>
  <c r="H307" i="1"/>
  <c r="H323" i="1"/>
  <c r="H339" i="1"/>
  <c r="H355" i="1"/>
  <c r="H369" i="1"/>
  <c r="H385" i="1"/>
  <c r="H401" i="1"/>
  <c r="H413" i="1"/>
  <c r="H421" i="1"/>
  <c r="H437" i="1"/>
  <c r="H487" i="1"/>
  <c r="H503" i="1"/>
  <c r="H519" i="1"/>
  <c r="H527" i="1"/>
  <c r="H623" i="1"/>
  <c r="G623" i="1"/>
  <c r="G907" i="1"/>
  <c r="H907" i="1"/>
  <c r="G910" i="1"/>
  <c r="H910" i="1"/>
  <c r="H1198" i="1"/>
  <c r="G1198" i="1"/>
  <c r="G1201" i="1"/>
  <c r="H1208" i="1"/>
  <c r="G1208" i="1"/>
  <c r="G1211" i="1"/>
  <c r="H925" i="1"/>
  <c r="G925" i="1"/>
  <c r="H957" i="1"/>
  <c r="G957" i="1"/>
  <c r="H1122" i="1"/>
  <c r="G1122" i="1"/>
  <c r="H1195" i="1"/>
  <c r="G1195" i="1"/>
  <c r="H1269" i="1"/>
  <c r="G1269" i="1"/>
  <c r="H1304" i="1"/>
  <c r="G1304" i="1"/>
  <c r="H1447" i="1"/>
  <c r="J1447" i="1"/>
  <c r="J1450" i="1"/>
  <c r="H1450" i="1"/>
  <c r="G1450" i="1"/>
  <c r="I1450" i="1" s="1"/>
  <c r="H613" i="1"/>
  <c r="G613" i="1"/>
  <c r="H621" i="1"/>
  <c r="G621" i="1"/>
  <c r="H641" i="1"/>
  <c r="G641" i="1"/>
  <c r="H649" i="1"/>
  <c r="G649" i="1"/>
  <c r="H657" i="1"/>
  <c r="G657" i="1"/>
  <c r="H665" i="1"/>
  <c r="G665" i="1"/>
  <c r="H673" i="1"/>
  <c r="G673" i="1"/>
  <c r="H681" i="1"/>
  <c r="G681"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G905" i="1"/>
  <c r="H905" i="1"/>
  <c r="H915" i="1"/>
  <c r="G915" i="1"/>
  <c r="G922" i="1"/>
  <c r="H922" i="1"/>
  <c r="H947" i="1"/>
  <c r="G947" i="1"/>
  <c r="G954" i="1"/>
  <c r="H954" i="1"/>
  <c r="H979" i="1"/>
  <c r="G979" i="1"/>
  <c r="H1005" i="1"/>
  <c r="G1005" i="1"/>
  <c r="H1021" i="1"/>
  <c r="G1021" i="1"/>
  <c r="H1037" i="1"/>
  <c r="G1037" i="1"/>
  <c r="H1252" i="1"/>
  <c r="G1252" i="1"/>
  <c r="H1297" i="1"/>
  <c r="G1297" i="1"/>
  <c r="H1445" i="1"/>
  <c r="G1445" i="1"/>
  <c r="J1445" i="1"/>
  <c r="G1447" i="1"/>
  <c r="G912" i="1"/>
  <c r="H919" i="1"/>
  <c r="G919" i="1"/>
  <c r="G944" i="1"/>
  <c r="H951" i="1"/>
  <c r="G951" i="1"/>
  <c r="G976" i="1"/>
  <c r="H983" i="1"/>
  <c r="G983" i="1"/>
  <c r="H999" i="1"/>
  <c r="G999" i="1"/>
  <c r="H1015" i="1"/>
  <c r="G1015" i="1"/>
  <c r="H1031" i="1"/>
  <c r="G1031" i="1"/>
  <c r="G1108" i="1"/>
  <c r="H1164" i="1"/>
  <c r="G1164" i="1"/>
  <c r="H1246" i="1"/>
  <c r="G1246" i="1"/>
  <c r="G1249" i="1"/>
  <c r="H1256" i="1"/>
  <c r="G1256" i="1"/>
  <c r="G1259" i="1"/>
  <c r="H611" i="1"/>
  <c r="G611" i="1"/>
  <c r="H627" i="1"/>
  <c r="G627" i="1"/>
  <c r="H647" i="1"/>
  <c r="G647" i="1"/>
  <c r="H655" i="1"/>
  <c r="G655" i="1"/>
  <c r="H663" i="1"/>
  <c r="G663" i="1"/>
  <c r="H671" i="1"/>
  <c r="G671" i="1"/>
  <c r="H679" i="1"/>
  <c r="G67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G916" i="1"/>
  <c r="H916" i="1"/>
  <c r="G948" i="1"/>
  <c r="H948" i="1"/>
  <c r="H989" i="1"/>
  <c r="G989" i="1"/>
  <c r="H993" i="1"/>
  <c r="G993" i="1"/>
  <c r="H1009" i="1"/>
  <c r="G1009" i="1"/>
  <c r="H1025" i="1"/>
  <c r="G1025" i="1"/>
  <c r="H1041" i="1"/>
  <c r="G1041" i="1"/>
  <c r="H1159" i="1"/>
  <c r="G1159" i="1"/>
  <c r="H1221" i="1"/>
  <c r="G1221" i="1"/>
  <c r="H1253" i="1"/>
  <c r="G1253" i="1"/>
  <c r="H1432" i="1"/>
  <c r="G1432" i="1"/>
  <c r="G631" i="1"/>
  <c r="H912" i="1"/>
  <c r="H941" i="1"/>
  <c r="G941" i="1"/>
  <c r="H944" i="1"/>
  <c r="H973" i="1"/>
  <c r="G973" i="1"/>
  <c r="G986" i="1"/>
  <c r="H1243" i="1"/>
  <c r="G1243" i="1"/>
  <c r="H1417" i="1"/>
  <c r="G1417" i="1"/>
  <c r="H913" i="1"/>
  <c r="G913" i="1"/>
  <c r="H929" i="1"/>
  <c r="G929" i="1"/>
  <c r="H945" i="1"/>
  <c r="G945" i="1"/>
  <c r="H961" i="1"/>
  <c r="G961" i="1"/>
  <c r="H977" i="1"/>
  <c r="G977" i="1"/>
  <c r="H987" i="1"/>
  <c r="G987" i="1"/>
  <c r="H1003" i="1"/>
  <c r="G1003" i="1"/>
  <c r="H1019" i="1"/>
  <c r="G1019" i="1"/>
  <c r="H1035" i="1"/>
  <c r="G1035" i="1"/>
  <c r="H1188" i="1"/>
  <c r="G1188" i="1"/>
  <c r="H1240" i="1"/>
  <c r="G1240" i="1"/>
  <c r="H1294" i="1"/>
  <c r="G1294" i="1"/>
  <c r="H1301" i="1"/>
  <c r="G1301" i="1"/>
  <c r="H1338" i="1"/>
  <c r="G1338" i="1"/>
  <c r="H1341" i="1"/>
  <c r="G1341" i="1"/>
  <c r="H1354" i="1"/>
  <c r="G1354" i="1"/>
  <c r="H1357" i="1"/>
  <c r="G1357" i="1"/>
  <c r="H923" i="1"/>
  <c r="G923" i="1"/>
  <c r="H939" i="1"/>
  <c r="G939" i="1"/>
  <c r="H955" i="1"/>
  <c r="G955" i="1"/>
  <c r="H971" i="1"/>
  <c r="G971" i="1"/>
  <c r="H991" i="1"/>
  <c r="G991" i="1"/>
  <c r="H997" i="1"/>
  <c r="G997" i="1"/>
  <c r="H1013" i="1"/>
  <c r="G1013" i="1"/>
  <c r="H1029" i="1"/>
  <c r="G1029" i="1"/>
  <c r="H1045" i="1"/>
  <c r="G1045" i="1"/>
  <c r="H1090" i="1"/>
  <c r="G1090" i="1"/>
  <c r="H1173" i="1"/>
  <c r="G1173" i="1"/>
  <c r="H1192" i="1"/>
  <c r="G1192" i="1"/>
  <c r="H1237" i="1"/>
  <c r="G1237" i="1"/>
  <c r="H1284" i="1"/>
  <c r="G1284" i="1"/>
  <c r="G1421" i="1"/>
  <c r="G911" i="1"/>
  <c r="G914" i="1"/>
  <c r="H917" i="1"/>
  <c r="G917" i="1"/>
  <c r="H926" i="1"/>
  <c r="G930" i="1"/>
  <c r="H933" i="1"/>
  <c r="G933" i="1"/>
  <c r="H942" i="1"/>
  <c r="G946" i="1"/>
  <c r="H949" i="1"/>
  <c r="G949" i="1"/>
  <c r="G962" i="1"/>
  <c r="H965" i="1"/>
  <c r="G965" i="1"/>
  <c r="G978" i="1"/>
  <c r="H981" i="1"/>
  <c r="G981" i="1"/>
  <c r="G988" i="1"/>
  <c r="H1007" i="1"/>
  <c r="G1007" i="1"/>
  <c r="H1023" i="1"/>
  <c r="G1023" i="1"/>
  <c r="H1039" i="1"/>
  <c r="G1039" i="1"/>
  <c r="G1101" i="1"/>
  <c r="H1106" i="1"/>
  <c r="G1106" i="1"/>
  <c r="G1117" i="1"/>
  <c r="H1157" i="1"/>
  <c r="G1157" i="1"/>
  <c r="H1189" i="1"/>
  <c r="G1189" i="1"/>
  <c r="H1230" i="1"/>
  <c r="G1230" i="1"/>
  <c r="H1278" i="1"/>
  <c r="G1278" i="1"/>
  <c r="H1288" i="1"/>
  <c r="G1288" i="1"/>
  <c r="H1470" i="1"/>
  <c r="G1470" i="1"/>
  <c r="H1538" i="1"/>
  <c r="G1538" i="1"/>
  <c r="H1563" i="1"/>
  <c r="G1563" i="1"/>
  <c r="H927" i="1"/>
  <c r="G927" i="1"/>
  <c r="H943" i="1"/>
  <c r="G943" i="1"/>
  <c r="H959" i="1"/>
  <c r="G959" i="1"/>
  <c r="H975" i="1"/>
  <c r="G975" i="1"/>
  <c r="H995" i="1"/>
  <c r="G995" i="1"/>
  <c r="H1001" i="1"/>
  <c r="G1001" i="1"/>
  <c r="H1017" i="1"/>
  <c r="G1017" i="1"/>
  <c r="H1033" i="1"/>
  <c r="G1033" i="1"/>
  <c r="H1120" i="1"/>
  <c r="G1120" i="1"/>
  <c r="H1220" i="1"/>
  <c r="G1220" i="1"/>
  <c r="H1268" i="1"/>
  <c r="G1268" i="1"/>
  <c r="H1285" i="1"/>
  <c r="G1285" i="1"/>
  <c r="G1327" i="1"/>
  <c r="H1401" i="1"/>
  <c r="G1401" i="1"/>
  <c r="H1522" i="1"/>
  <c r="G1522" i="1"/>
  <c r="H1539" i="1"/>
  <c r="G1539" i="1"/>
  <c r="H1573" i="1"/>
  <c r="G1573" i="1"/>
  <c r="G909" i="1"/>
  <c r="H911" i="1"/>
  <c r="H914" i="1"/>
  <c r="G918" i="1"/>
  <c r="H921" i="1"/>
  <c r="G921" i="1"/>
  <c r="H930" i="1"/>
  <c r="G934" i="1"/>
  <c r="H937" i="1"/>
  <c r="G937" i="1"/>
  <c r="H946" i="1"/>
  <c r="G950" i="1"/>
  <c r="H953" i="1"/>
  <c r="G953" i="1"/>
  <c r="G966" i="1"/>
  <c r="H969" i="1"/>
  <c r="G969" i="1"/>
  <c r="G982" i="1"/>
  <c r="H1011" i="1"/>
  <c r="G1011" i="1"/>
  <c r="H1027" i="1"/>
  <c r="G1027" i="1"/>
  <c r="H1043" i="1"/>
  <c r="G1043" i="1"/>
  <c r="H1099" i="1"/>
  <c r="G1099" i="1"/>
  <c r="G1131" i="1"/>
  <c r="H1136" i="1"/>
  <c r="G1136" i="1"/>
  <c r="G1149" i="1"/>
  <c r="G1166" i="1"/>
  <c r="G1217" i="1"/>
  <c r="H1224" i="1"/>
  <c r="G1224" i="1"/>
  <c r="G1227" i="1"/>
  <c r="H1262" i="1"/>
  <c r="G1262" i="1"/>
  <c r="G1265" i="1"/>
  <c r="H1272" i="1"/>
  <c r="G1272" i="1"/>
  <c r="G1275" i="1"/>
  <c r="H1325" i="1"/>
  <c r="G1325" i="1"/>
  <c r="H1384" i="1"/>
  <c r="G1384" i="1"/>
  <c r="G1395" i="1"/>
  <c r="H1395" i="1"/>
  <c r="H1523" i="1"/>
  <c r="G1523" i="1"/>
  <c r="H1533" i="1"/>
  <c r="G1533" i="1"/>
  <c r="H1186" i="1"/>
  <c r="G1186" i="1"/>
  <c r="H1202" i="1"/>
  <c r="G1202" i="1"/>
  <c r="H1218" i="1"/>
  <c r="G1218" i="1"/>
  <c r="H1234" i="1"/>
  <c r="G1234" i="1"/>
  <c r="H1250" i="1"/>
  <c r="G1250" i="1"/>
  <c r="H1266" i="1"/>
  <c r="G1266" i="1"/>
  <c r="H1282" i="1"/>
  <c r="G1282" i="1"/>
  <c r="H1298" i="1"/>
  <c r="G1298" i="1"/>
  <c r="H1436" i="1"/>
  <c r="G1436" i="1"/>
  <c r="J1439" i="1"/>
  <c r="H1439" i="1"/>
  <c r="G1439" i="1"/>
  <c r="I1439" i="1" s="1"/>
  <c r="I1443" i="1"/>
  <c r="H1196" i="1"/>
  <c r="G1196" i="1"/>
  <c r="H1212" i="1"/>
  <c r="G1212" i="1"/>
  <c r="H1228" i="1"/>
  <c r="G1228" i="1"/>
  <c r="H1244" i="1"/>
  <c r="G1244" i="1"/>
  <c r="H1260" i="1"/>
  <c r="G1260" i="1"/>
  <c r="H1276" i="1"/>
  <c r="G1276" i="1"/>
  <c r="H1292" i="1"/>
  <c r="G1292" i="1"/>
  <c r="H1308" i="1"/>
  <c r="G1308" i="1"/>
  <c r="H1342" i="1"/>
  <c r="G1342" i="1"/>
  <c r="H1345" i="1"/>
  <c r="G1345" i="1"/>
  <c r="H1358" i="1"/>
  <c r="G1358" i="1"/>
  <c r="H1361" i="1"/>
  <c r="G1361" i="1"/>
  <c r="H1368" i="1"/>
  <c r="G1368" i="1"/>
  <c r="H1385" i="1"/>
  <c r="G1385" i="1"/>
  <c r="H1392" i="1"/>
  <c r="G1392" i="1"/>
  <c r="H1451" i="1"/>
  <c r="G1451" i="1"/>
  <c r="I1451" i="1" s="1"/>
  <c r="J1468" i="1"/>
  <c r="H1468" i="1"/>
  <c r="G1468" i="1"/>
  <c r="I1468" i="1" s="1"/>
  <c r="I1471" i="1"/>
  <c r="H1514" i="1"/>
  <c r="G1514" i="1"/>
  <c r="H1570" i="1"/>
  <c r="G1570" i="1"/>
  <c r="F273" i="4"/>
  <c r="D263" i="4"/>
  <c r="F519" i="4"/>
  <c r="D515" i="4"/>
  <c r="G1169" i="1"/>
  <c r="H1190" i="1"/>
  <c r="G1190" i="1"/>
  <c r="G1193" i="1"/>
  <c r="H1206" i="1"/>
  <c r="G1206" i="1"/>
  <c r="H1238" i="1"/>
  <c r="G1238" i="1"/>
  <c r="H1254" i="1"/>
  <c r="G1254" i="1"/>
  <c r="H1270" i="1"/>
  <c r="G1270" i="1"/>
  <c r="H1286" i="1"/>
  <c r="G1286" i="1"/>
  <c r="H1302" i="1"/>
  <c r="G1302" i="1"/>
  <c r="H1409" i="1"/>
  <c r="G1409" i="1"/>
  <c r="H1416" i="1"/>
  <c r="G1416" i="1"/>
  <c r="H1427" i="1"/>
  <c r="G1427" i="1"/>
  <c r="J1477" i="1"/>
  <c r="H1477" i="1"/>
  <c r="G1477" i="1"/>
  <c r="I1477" i="1" s="1"/>
  <c r="H1530" i="1"/>
  <c r="G1530" i="1"/>
  <c r="E215" i="4"/>
  <c r="D211" i="1" s="1"/>
  <c r="H211" i="1" s="1"/>
  <c r="F216" i="4"/>
  <c r="E68" i="5"/>
  <c r="H1184" i="1"/>
  <c r="G1184" i="1"/>
  <c r="H1200" i="1"/>
  <c r="G1200" i="1"/>
  <c r="H1232" i="1"/>
  <c r="G1232" i="1"/>
  <c r="H1248" i="1"/>
  <c r="G1248" i="1"/>
  <c r="H1264" i="1"/>
  <c r="G1264" i="1"/>
  <c r="H1280" i="1"/>
  <c r="G1280" i="1"/>
  <c r="H1296" i="1"/>
  <c r="G1296" i="1"/>
  <c r="G1299" i="1"/>
  <c r="H1312" i="1"/>
  <c r="G1312" i="1"/>
  <c r="G1319" i="1"/>
  <c r="G1333" i="1"/>
  <c r="H1346" i="1"/>
  <c r="G1346" i="1"/>
  <c r="H1349" i="1"/>
  <c r="G1349" i="1"/>
  <c r="G1365" i="1"/>
  <c r="G1389" i="1"/>
  <c r="F128" i="4"/>
  <c r="D124" i="4"/>
  <c r="G1091" i="1"/>
  <c r="G1107" i="1"/>
  <c r="G1121" i="1"/>
  <c r="G1137" i="1"/>
  <c r="G1165" i="1"/>
  <c r="G1181" i="1"/>
  <c r="H1194" i="1"/>
  <c r="G1194" i="1"/>
  <c r="G1197" i="1"/>
  <c r="H1210" i="1"/>
  <c r="G1210" i="1"/>
  <c r="G1213" i="1"/>
  <c r="H1226" i="1"/>
  <c r="G1226" i="1"/>
  <c r="G1229" i="1"/>
  <c r="H1242" i="1"/>
  <c r="G1242" i="1"/>
  <c r="G1245" i="1"/>
  <c r="H1258" i="1"/>
  <c r="G1258" i="1"/>
  <c r="G1261" i="1"/>
  <c r="H1274" i="1"/>
  <c r="G1274" i="1"/>
  <c r="G1277" i="1"/>
  <c r="H1290" i="1"/>
  <c r="G1290" i="1"/>
  <c r="G1293" i="1"/>
  <c r="H1306" i="1"/>
  <c r="G1306" i="1"/>
  <c r="G1309" i="1"/>
  <c r="G1317" i="1"/>
  <c r="G1331" i="1"/>
  <c r="H1369" i="1"/>
  <c r="G1369" i="1"/>
  <c r="H1376" i="1"/>
  <c r="G1376" i="1"/>
  <c r="H1379" i="1"/>
  <c r="H1393" i="1"/>
  <c r="G1393" i="1"/>
  <c r="H1400" i="1"/>
  <c r="G1400" i="1"/>
  <c r="H1403" i="1"/>
  <c r="G1413" i="1"/>
  <c r="H1428" i="1"/>
  <c r="G1428" i="1"/>
  <c r="H1431" i="1"/>
  <c r="G1431" i="1"/>
  <c r="H1449" i="1"/>
  <c r="G1449" i="1"/>
  <c r="J1449" i="1"/>
  <c r="H1459" i="1"/>
  <c r="G1459" i="1"/>
  <c r="I1459" i="1" s="1"/>
  <c r="J1459" i="1"/>
  <c r="G1461" i="1"/>
  <c r="H1336" i="1"/>
  <c r="G1336" i="1"/>
  <c r="H1344" i="1"/>
  <c r="G1344" i="1"/>
  <c r="H1352" i="1"/>
  <c r="G1352" i="1"/>
  <c r="G1360" i="1"/>
  <c r="H1430" i="1"/>
  <c r="G1430" i="1"/>
  <c r="H1438" i="1"/>
  <c r="G1438" i="1"/>
  <c r="H1453" i="1"/>
  <c r="G1453" i="1"/>
  <c r="H1462" i="1"/>
  <c r="G1462" i="1"/>
  <c r="I1462" i="1" s="1"/>
  <c r="H1490" i="1"/>
  <c r="G1490" i="1"/>
  <c r="H1498" i="1"/>
  <c r="G1498" i="1"/>
  <c r="H1554" i="1"/>
  <c r="G1554" i="1"/>
  <c r="D82" i="4"/>
  <c r="F83" i="4"/>
  <c r="D129" i="6"/>
  <c r="F130" i="6"/>
  <c r="H1366" i="1"/>
  <c r="G1366" i="1"/>
  <c r="H1374" i="1"/>
  <c r="G1374" i="1"/>
  <c r="H1382" i="1"/>
  <c r="G1382" i="1"/>
  <c r="H1390" i="1"/>
  <c r="G1390" i="1"/>
  <c r="H1398" i="1"/>
  <c r="G1398" i="1"/>
  <c r="H1406" i="1"/>
  <c r="G1406" i="1"/>
  <c r="H1414" i="1"/>
  <c r="G1414" i="1"/>
  <c r="H1422" i="1"/>
  <c r="G1422" i="1"/>
  <c r="J1442" i="1"/>
  <c r="H1442" i="1"/>
  <c r="I1442" i="1" s="1"/>
  <c r="G1466" i="1"/>
  <c r="J1466" i="1"/>
  <c r="H1466" i="1"/>
  <c r="H1469" i="1"/>
  <c r="G1469" i="1"/>
  <c r="H1483" i="1"/>
  <c r="G1483" i="1"/>
  <c r="H1491" i="1"/>
  <c r="G1491" i="1"/>
  <c r="H1507" i="1"/>
  <c r="G1507" i="1"/>
  <c r="H1555" i="1"/>
  <c r="G1555" i="1"/>
  <c r="E224" i="4"/>
  <c r="D220" i="1" s="1"/>
  <c r="F231" i="4"/>
  <c r="F577" i="4"/>
  <c r="D567" i="4"/>
  <c r="E129" i="6"/>
  <c r="D1423" i="1" s="1"/>
  <c r="D1424" i="1"/>
  <c r="G1424" i="1" s="1"/>
  <c r="H1364" i="1"/>
  <c r="G1364" i="1"/>
  <c r="H1372" i="1"/>
  <c r="G1372" i="1"/>
  <c r="H1380" i="1"/>
  <c r="G1380" i="1"/>
  <c r="H1388" i="1"/>
  <c r="G1388" i="1"/>
  <c r="H1396" i="1"/>
  <c r="G1396" i="1"/>
  <c r="H1404" i="1"/>
  <c r="G1404" i="1"/>
  <c r="H1412" i="1"/>
  <c r="G1412" i="1"/>
  <c r="H1420" i="1"/>
  <c r="G1420" i="1"/>
  <c r="H1467" i="1"/>
  <c r="G1467" i="1"/>
  <c r="I1467" i="1" s="1"/>
  <c r="H1531" i="1"/>
  <c r="G1531" i="1"/>
  <c r="H1571" i="1"/>
  <c r="G1571" i="1"/>
  <c r="H1340" i="1"/>
  <c r="G1340" i="1"/>
  <c r="H1348" i="1"/>
  <c r="G1348" i="1"/>
  <c r="H1356" i="1"/>
  <c r="G1356" i="1"/>
  <c r="H1426" i="1"/>
  <c r="G1426" i="1"/>
  <c r="H1434" i="1"/>
  <c r="G1434" i="1"/>
  <c r="G1454" i="1"/>
  <c r="J1473" i="1"/>
  <c r="H1473" i="1"/>
  <c r="G1473" i="1"/>
  <c r="H1488" i="1"/>
  <c r="G1488" i="1"/>
  <c r="F460" i="4"/>
  <c r="D459" i="4"/>
  <c r="G315" i="9"/>
  <c r="E315" i="9" s="1"/>
  <c r="H29" i="3"/>
  <c r="G1540" i="1"/>
  <c r="H1540" i="1"/>
  <c r="H1362" i="1"/>
  <c r="G1362" i="1"/>
  <c r="H1370" i="1"/>
  <c r="G1370" i="1"/>
  <c r="H1378" i="1"/>
  <c r="G1378" i="1"/>
  <c r="H1386" i="1"/>
  <c r="G1386" i="1"/>
  <c r="H1394" i="1"/>
  <c r="G1394" i="1"/>
  <c r="H1402" i="1"/>
  <c r="G1402" i="1"/>
  <c r="H1410" i="1"/>
  <c r="G1410" i="1"/>
  <c r="H1418" i="1"/>
  <c r="G1418" i="1"/>
  <c r="H1441" i="1"/>
  <c r="G1441" i="1"/>
  <c r="I1441" i="1" s="1"/>
  <c r="H1455" i="1"/>
  <c r="G1455" i="1"/>
  <c r="I1455" i="1" s="1"/>
  <c r="G1463" i="1"/>
  <c r="I1463" i="1" s="1"/>
  <c r="J1467" i="1"/>
  <c r="H1509" i="1"/>
  <c r="G1509" i="1"/>
  <c r="H1562" i="1"/>
  <c r="G1562" i="1"/>
  <c r="F70" i="5"/>
  <c r="D69" i="5"/>
  <c r="F207" i="5"/>
  <c r="D206" i="5"/>
  <c r="F66" i="6"/>
  <c r="D1360" i="1"/>
  <c r="H1360" i="1" s="1"/>
  <c r="J1474" i="1"/>
  <c r="J1476" i="1"/>
  <c r="H1476" i="1"/>
  <c r="G1476" i="1"/>
  <c r="I1476" i="1" s="1"/>
  <c r="D50" i="4"/>
  <c r="D298" i="4"/>
  <c r="F299" i="4"/>
  <c r="F311" i="4"/>
  <c r="D12" i="5"/>
  <c r="H1515" i="1"/>
  <c r="G1515" i="1"/>
  <c r="H1547" i="1"/>
  <c r="G1547" i="1"/>
  <c r="D7" i="4"/>
  <c r="F8" i="4"/>
  <c r="E50" i="4"/>
  <c r="D46" i="1" s="1"/>
  <c r="F68" i="4"/>
  <c r="F196" i="4"/>
  <c r="F215" i="4"/>
  <c r="F268" i="4"/>
  <c r="E311" i="4"/>
  <c r="D306" i="1" s="1"/>
  <c r="D484" i="4"/>
  <c r="F485" i="4"/>
  <c r="B30" i="9"/>
  <c r="H1474" i="1"/>
  <c r="I1474" i="1" s="1"/>
  <c r="H1579" i="1"/>
  <c r="G1579" i="1"/>
  <c r="D163" i="4"/>
  <c r="F164" i="4"/>
  <c r="D529" i="4"/>
  <c r="H289" i="9"/>
  <c r="E87" i="5"/>
  <c r="F28" i="6"/>
  <c r="D35" i="6"/>
  <c r="D106" i="4"/>
  <c r="F107" i="4"/>
  <c r="H21" i="9"/>
  <c r="G21" i="9"/>
  <c r="E21" i="9" s="1"/>
  <c r="F152" i="4"/>
  <c r="E163" i="4"/>
  <c r="D159" i="1" s="1"/>
  <c r="D350" i="4"/>
  <c r="F351" i="4"/>
  <c r="F481" i="4"/>
  <c r="D472" i="4"/>
  <c r="I22" i="3"/>
  <c r="H1499" i="1"/>
  <c r="G1499" i="1"/>
  <c r="G1536" i="1"/>
  <c r="G1552" i="1"/>
  <c r="G1560" i="1"/>
  <c r="G1568" i="1"/>
  <c r="D224" i="4"/>
  <c r="D252" i="4"/>
  <c r="F253" i="4"/>
  <c r="E363" i="4"/>
  <c r="D358" i="1" s="1"/>
  <c r="E420" i="4"/>
  <c r="E529" i="4"/>
  <c r="F246" i="5"/>
  <c r="H24" i="3"/>
  <c r="F5" i="6"/>
  <c r="E459" i="4"/>
  <c r="D453" i="1" s="1"/>
  <c r="F594" i="4"/>
  <c r="G190" i="9"/>
  <c r="E190" i="9" s="1"/>
  <c r="B190" i="9" s="1"/>
  <c r="E35" i="6"/>
  <c r="B124" i="9"/>
  <c r="G1486" i="1"/>
  <c r="G1494" i="1"/>
  <c r="G1502" i="1"/>
  <c r="G1510" i="1"/>
  <c r="G1526" i="1"/>
  <c r="G1534" i="1"/>
  <c r="G1542" i="1"/>
  <c r="G1550" i="1"/>
  <c r="G1558" i="1"/>
  <c r="G1566" i="1"/>
  <c r="G1574" i="1"/>
  <c r="G178" i="9"/>
  <c r="E178" i="9" s="1"/>
  <c r="B178" i="9" s="1"/>
  <c r="E593" i="4"/>
  <c r="D587" i="1" s="1"/>
  <c r="E7" i="5"/>
  <c r="D78" i="5"/>
  <c r="F79" i="5"/>
  <c r="F177" i="5"/>
  <c r="F238" i="5"/>
  <c r="F94" i="6"/>
  <c r="D89" i="6"/>
  <c r="G1472" i="1"/>
  <c r="I1472" i="1" s="1"/>
  <c r="G1479" i="1"/>
  <c r="I1479" i="1" s="1"/>
  <c r="G1505" i="1"/>
  <c r="G1537" i="1"/>
  <c r="G1545" i="1"/>
  <c r="G1553" i="1"/>
  <c r="G1561" i="1"/>
  <c r="G1569" i="1"/>
  <c r="G1577" i="1"/>
  <c r="F134" i="4"/>
  <c r="G174" i="9"/>
  <c r="E174" i="9" s="1"/>
  <c r="B174" i="9" s="1"/>
  <c r="F146" i="5"/>
  <c r="G309" i="9"/>
  <c r="E309" i="9" s="1"/>
  <c r="B309" i="9" s="1"/>
  <c r="F190" i="5"/>
  <c r="B25" i="9"/>
  <c r="E31" i="9"/>
  <c r="B31" i="9" s="1"/>
  <c r="B118" i="9"/>
  <c r="F234" i="5"/>
  <c r="D114" i="6"/>
  <c r="F115" i="6"/>
  <c r="D49" i="8"/>
  <c r="C1524" i="1" s="1"/>
  <c r="D421" i="4"/>
  <c r="D580" i="4"/>
  <c r="F581" i="4"/>
  <c r="D625" i="4"/>
  <c r="F632" i="4"/>
  <c r="D134" i="5"/>
  <c r="F135" i="5"/>
  <c r="E307" i="9"/>
  <c r="B307" i="9" s="1"/>
  <c r="D42" i="8"/>
  <c r="E23" i="9"/>
  <c r="B23" i="9" s="1"/>
  <c r="E53" i="9"/>
  <c r="B53" i="9" s="1"/>
  <c r="E61" i="9"/>
  <c r="B61" i="9" s="1"/>
  <c r="E69" i="9"/>
  <c r="B69" i="9" s="1"/>
  <c r="E77" i="9"/>
  <c r="B77" i="9" s="1"/>
  <c r="E85" i="9"/>
  <c r="B85" i="9" s="1"/>
  <c r="B108" i="9"/>
  <c r="E122" i="9"/>
  <c r="B122" i="9" s="1"/>
  <c r="F215" i="9"/>
  <c r="B215" i="9" s="1"/>
  <c r="B233" i="9"/>
  <c r="B257" i="9"/>
  <c r="B270" i="9"/>
  <c r="E106" i="9"/>
  <c r="B106" i="9" s="1"/>
  <c r="G163" i="9"/>
  <c r="E163" i="9" s="1"/>
  <c r="B163" i="9" s="1"/>
  <c r="F231" i="9"/>
  <c r="B231" i="9" s="1"/>
  <c r="F255" i="9"/>
  <c r="B255" i="9" s="1"/>
  <c r="E98" i="9"/>
  <c r="B98" i="9" s="1"/>
  <c r="E125" i="9"/>
  <c r="B125" i="9" s="1"/>
  <c r="E138" i="9"/>
  <c r="B138" i="9" s="1"/>
  <c r="B140" i="9"/>
  <c r="G192" i="9"/>
  <c r="E192" i="9" s="1"/>
  <c r="B192" i="9" s="1"/>
  <c r="B225" i="9"/>
  <c r="B238" i="9"/>
  <c r="B249" i="9"/>
  <c r="B262" i="9"/>
  <c r="B271" i="9"/>
  <c r="F277" i="9"/>
  <c r="E285" i="9"/>
  <c r="B285" i="9" s="1"/>
  <c r="G168" i="9"/>
  <c r="E168" i="9" s="1"/>
  <c r="B168" i="9" s="1"/>
  <c r="G172" i="9"/>
  <c r="E172" i="9" s="1"/>
  <c r="B172" i="9" s="1"/>
  <c r="G176" i="9"/>
  <c r="E176" i="9" s="1"/>
  <c r="B176" i="9" s="1"/>
  <c r="G180" i="9"/>
  <c r="E180" i="9" s="1"/>
  <c r="B180" i="9" s="1"/>
  <c r="G184" i="9"/>
  <c r="E184" i="9" s="1"/>
  <c r="B184" i="9" s="1"/>
  <c r="G188" i="9"/>
  <c r="E188" i="9" s="1"/>
  <c r="B188" i="9" s="1"/>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6" i="9"/>
  <c r="E166" i="9" s="1"/>
  <c r="B166" i="9" s="1"/>
  <c r="B103" i="9"/>
  <c r="E109" i="9"/>
  <c r="B109" i="9" s="1"/>
  <c r="F223" i="9"/>
  <c r="B223" i="9" s="1"/>
  <c r="B241" i="9"/>
  <c r="F247" i="9"/>
  <c r="B247" i="9" s="1"/>
  <c r="B265" i="9"/>
  <c r="E293" i="9"/>
  <c r="B293" i="9" s="1"/>
  <c r="E289" i="9"/>
  <c r="B289" i="9" s="1"/>
  <c r="B51" i="9"/>
  <c r="B59" i="9"/>
  <c r="B67" i="9"/>
  <c r="B75" i="9"/>
  <c r="B83" i="9"/>
  <c r="B95" i="9"/>
  <c r="E130" i="9"/>
  <c r="B130" i="9" s="1"/>
  <c r="B132" i="9"/>
  <c r="G161" i="9"/>
  <c r="E161" i="9" s="1"/>
  <c r="B161" i="9" s="1"/>
  <c r="G165" i="9"/>
  <c r="B217" i="9"/>
  <c r="B230" i="9"/>
  <c r="B239" i="9"/>
  <c r="B254" i="9"/>
  <c r="B263" i="9"/>
  <c r="B303" i="9"/>
  <c r="G1216" i="1" l="1"/>
  <c r="H1222" i="1"/>
  <c r="E237" i="5"/>
  <c r="E175" i="5" s="1"/>
  <c r="D1152" i="1" s="1"/>
  <c r="C1214" i="1"/>
  <c r="H638" i="1"/>
  <c r="F643" i="4"/>
  <c r="C637" i="1"/>
  <c r="H637" i="1" s="1"/>
  <c r="I27" i="3"/>
  <c r="F644" i="4"/>
  <c r="G638" i="1"/>
  <c r="B315" i="9"/>
  <c r="E314" i="9"/>
  <c r="I10" i="3" s="1"/>
  <c r="H358" i="1"/>
  <c r="G358" i="1"/>
  <c r="F134" i="5"/>
  <c r="C1112" i="1"/>
  <c r="F363" i="4"/>
  <c r="F106" i="4"/>
  <c r="C102" i="1"/>
  <c r="D528" i="4"/>
  <c r="F529" i="4"/>
  <c r="C523" i="1"/>
  <c r="D7" i="5"/>
  <c r="F12" i="5"/>
  <c r="C990" i="1"/>
  <c r="E6" i="4"/>
  <c r="H1424" i="1"/>
  <c r="G479" i="1"/>
  <c r="D414" i="1"/>
  <c r="F129" i="6"/>
  <c r="C1423" i="1"/>
  <c r="I21" i="3"/>
  <c r="D1046" i="1"/>
  <c r="F114" i="6"/>
  <c r="H27" i="3"/>
  <c r="C1408" i="1"/>
  <c r="F625" i="4"/>
  <c r="C619" i="1"/>
  <c r="D141" i="6"/>
  <c r="F484" i="4"/>
  <c r="C478" i="1"/>
  <c r="H1236" i="1"/>
  <c r="G1236" i="1"/>
  <c r="F124" i="4"/>
  <c r="C120" i="1"/>
  <c r="F515" i="4"/>
  <c r="C509" i="1"/>
  <c r="F459" i="4"/>
  <c r="C453" i="1"/>
  <c r="I20" i="3"/>
  <c r="E6" i="5"/>
  <c r="D985" i="1"/>
  <c r="I25" i="3"/>
  <c r="D1329" i="1"/>
  <c r="G317" i="9"/>
  <c r="E317" i="9" s="1"/>
  <c r="F224" i="4"/>
  <c r="C220" i="1"/>
  <c r="D408" i="4"/>
  <c r="C345" i="1"/>
  <c r="F163" i="4"/>
  <c r="C159" i="1"/>
  <c r="H306" i="1"/>
  <c r="G306" i="1"/>
  <c r="D6" i="4"/>
  <c r="F7" i="4"/>
  <c r="C3" i="1"/>
  <c r="I1447" i="1"/>
  <c r="H1235" i="1"/>
  <c r="G1235" i="1"/>
  <c r="F593" i="4"/>
  <c r="G1524" i="1"/>
  <c r="H1524" i="1"/>
  <c r="B21" i="9"/>
  <c r="F472" i="4"/>
  <c r="C466" i="1"/>
  <c r="E165" i="9"/>
  <c r="B165" i="9" s="1"/>
  <c r="F252" i="4"/>
  <c r="C248" i="1"/>
  <c r="I1466" i="1"/>
  <c r="D151" i="4"/>
  <c r="I34" i="3"/>
  <c r="C1517" i="1"/>
  <c r="F580" i="4"/>
  <c r="C574" i="1"/>
  <c r="G587" i="1"/>
  <c r="H587" i="1"/>
  <c r="E141" i="6"/>
  <c r="E151" i="4"/>
  <c r="H19" i="9"/>
  <c r="E19" i="9" s="1"/>
  <c r="B19" i="9" s="1"/>
  <c r="F35" i="6"/>
  <c r="H25" i="3"/>
  <c r="C1329" i="1"/>
  <c r="E298" i="4"/>
  <c r="D407" i="4"/>
  <c r="F298" i="4"/>
  <c r="C293" i="1"/>
  <c r="G310" i="9"/>
  <c r="E310" i="9" s="1"/>
  <c r="B310" i="9" s="1"/>
  <c r="F206" i="5"/>
  <c r="D176" i="5"/>
  <c r="C1183" i="1"/>
  <c r="I1473" i="1"/>
  <c r="G211" i="1"/>
  <c r="D43" i="8"/>
  <c r="G313" i="9" s="1"/>
  <c r="E313" i="9" s="1"/>
  <c r="B313" i="9" s="1"/>
  <c r="D68" i="5"/>
  <c r="F69" i="5"/>
  <c r="C1047" i="1"/>
  <c r="F87" i="5"/>
  <c r="D1065" i="1"/>
  <c r="E350" i="4"/>
  <c r="F82" i="4"/>
  <c r="C78" i="1"/>
  <c r="F263" i="4"/>
  <c r="C259" i="1"/>
  <c r="F78" i="5"/>
  <c r="C1056" i="1"/>
  <c r="F567" i="4"/>
  <c r="C561" i="1"/>
  <c r="F421" i="4"/>
  <c r="D420" i="4"/>
  <c r="C415" i="1"/>
  <c r="F89" i="6"/>
  <c r="C1383" i="1"/>
  <c r="E528" i="4"/>
  <c r="E635" i="4" s="1"/>
  <c r="D629" i="1" s="1"/>
  <c r="D523" i="1"/>
  <c r="F50" i="4"/>
  <c r="C46" i="1"/>
  <c r="I1449" i="1"/>
  <c r="F237" i="5" l="1"/>
  <c r="D1214" i="1"/>
  <c r="H1214" i="1" s="1"/>
  <c r="I23" i="3"/>
  <c r="G637" i="1"/>
  <c r="H574" i="1"/>
  <c r="G574" i="1"/>
  <c r="G990" i="1"/>
  <c r="H990" i="1"/>
  <c r="H509" i="1"/>
  <c r="G509" i="1"/>
  <c r="G46" i="1"/>
  <c r="H46" i="1"/>
  <c r="H466" i="1"/>
  <c r="G466" i="1"/>
  <c r="G120" i="1"/>
  <c r="H120" i="1"/>
  <c r="H523" i="1"/>
  <c r="G523" i="1"/>
  <c r="H259" i="1"/>
  <c r="G259" i="1"/>
  <c r="H1329" i="1"/>
  <c r="G1329" i="1"/>
  <c r="H415" i="1"/>
  <c r="G415" i="1"/>
  <c r="F68" i="5"/>
  <c r="C1046" i="1"/>
  <c r="H21" i="3"/>
  <c r="D6" i="5"/>
  <c r="F7" i="5"/>
  <c r="H20" i="3"/>
  <c r="C985" i="1"/>
  <c r="H561" i="1"/>
  <c r="G561" i="1"/>
  <c r="I17" i="3"/>
  <c r="E289" i="4"/>
  <c r="E290" i="4" s="1"/>
  <c r="D286" i="1" s="1"/>
  <c r="D147" i="1"/>
  <c r="H345" i="1"/>
  <c r="G345" i="1"/>
  <c r="H1408" i="1"/>
  <c r="G1408" i="1"/>
  <c r="E316" i="9"/>
  <c r="B317" i="9"/>
  <c r="G1517" i="1"/>
  <c r="H1517" i="1"/>
  <c r="H11" i="3"/>
  <c r="H619" i="1"/>
  <c r="G619" i="1"/>
  <c r="E408" i="4"/>
  <c r="D403" i="1" s="1"/>
  <c r="D345" i="1"/>
  <c r="I35" i="3"/>
  <c r="C1518" i="1"/>
  <c r="G312" i="9"/>
  <c r="E312" i="9" s="1"/>
  <c r="I28" i="3"/>
  <c r="D1435" i="1"/>
  <c r="K1450" i="9"/>
  <c r="H3" i="1"/>
  <c r="G3" i="1"/>
  <c r="F350" i="4"/>
  <c r="H278" i="9"/>
  <c r="D984" i="1"/>
  <c r="F528" i="4"/>
  <c r="D636" i="4"/>
  <c r="C522" i="1"/>
  <c r="H1047" i="1"/>
  <c r="G1047" i="1"/>
  <c r="H248" i="1"/>
  <c r="G248" i="1"/>
  <c r="G1423" i="1"/>
  <c r="H1423" i="1"/>
  <c r="F420" i="4"/>
  <c r="D635" i="4"/>
  <c r="C414" i="1"/>
  <c r="E636" i="4"/>
  <c r="D630" i="1" s="1"/>
  <c r="D522" i="1"/>
  <c r="H1065" i="1"/>
  <c r="G1065" i="1"/>
  <c r="F151" i="4"/>
  <c r="H17" i="3"/>
  <c r="D289" i="4"/>
  <c r="D290" i="4" s="1"/>
  <c r="C147" i="1"/>
  <c r="F408" i="4"/>
  <c r="C403" i="1"/>
  <c r="G102" i="1"/>
  <c r="H102" i="1"/>
  <c r="H1183" i="1"/>
  <c r="G1183" i="1"/>
  <c r="H22" i="3"/>
  <c r="F176" i="5"/>
  <c r="C1153" i="1"/>
  <c r="D175" i="5"/>
  <c r="F141" i="6"/>
  <c r="H28" i="3"/>
  <c r="C1435" i="1"/>
  <c r="G1112" i="1"/>
  <c r="H1112" i="1"/>
  <c r="G78" i="1"/>
  <c r="H78" i="1"/>
  <c r="H159" i="1"/>
  <c r="G159" i="1"/>
  <c r="H1056" i="1"/>
  <c r="G1056" i="1"/>
  <c r="F407" i="4"/>
  <c r="C402" i="1"/>
  <c r="G1383" i="1"/>
  <c r="H1383" i="1"/>
  <c r="E407" i="4"/>
  <c r="D402" i="1" s="1"/>
  <c r="D293" i="1"/>
  <c r="H293" i="1" s="1"/>
  <c r="D412" i="4"/>
  <c r="F6" i="4"/>
  <c r="H16" i="3"/>
  <c r="C2" i="1"/>
  <c r="G220" i="1"/>
  <c r="H220" i="1"/>
  <c r="H453" i="1"/>
  <c r="G453" i="1"/>
  <c r="H478" i="1"/>
  <c r="G478" i="1"/>
  <c r="I16" i="3"/>
  <c r="E412" i="4"/>
  <c r="D2" i="1"/>
  <c r="G1214" i="1" l="1"/>
  <c r="F290" i="4"/>
  <c r="C286" i="1"/>
  <c r="H1435" i="1"/>
  <c r="G1435" i="1"/>
  <c r="E311" i="9"/>
  <c r="I11" i="3" s="1"/>
  <c r="B312" i="9"/>
  <c r="H9" i="3"/>
  <c r="F636" i="4"/>
  <c r="C630" i="1"/>
  <c r="F175" i="5"/>
  <c r="C1152" i="1"/>
  <c r="H403" i="1"/>
  <c r="G403" i="1"/>
  <c r="H1518" i="1"/>
  <c r="G1518" i="1"/>
  <c r="E291" i="4"/>
  <c r="D287" i="1" s="1"/>
  <c r="E413" i="4"/>
  <c r="E414" i="4" s="1"/>
  <c r="D409" i="1" s="1"/>
  <c r="D285" i="1"/>
  <c r="F412" i="4"/>
  <c r="D639" i="4"/>
  <c r="C407" i="1"/>
  <c r="H985" i="1"/>
  <c r="G985" i="1"/>
  <c r="E639" i="4"/>
  <c r="D407" i="1"/>
  <c r="G2" i="1"/>
  <c r="H2" i="1"/>
  <c r="H1153" i="1"/>
  <c r="G1153" i="1"/>
  <c r="G284" i="9"/>
  <c r="E284" i="9" s="1"/>
  <c r="B284" i="9" s="1"/>
  <c r="G278" i="9"/>
  <c r="E278" i="9" s="1"/>
  <c r="F6" i="5"/>
  <c r="C984" i="1"/>
  <c r="H147" i="1"/>
  <c r="G147" i="1"/>
  <c r="H414" i="1"/>
  <c r="G414" i="1"/>
  <c r="G293" i="1"/>
  <c r="N3" i="9"/>
  <c r="G402" i="1"/>
  <c r="H402" i="1"/>
  <c r="D413" i="4"/>
  <c r="D414" i="4" s="1"/>
  <c r="D291" i="4"/>
  <c r="F289" i="4"/>
  <c r="C285" i="1"/>
  <c r="F635" i="4"/>
  <c r="C629" i="1"/>
  <c r="H522" i="1"/>
  <c r="G522" i="1"/>
  <c r="H1046" i="1"/>
  <c r="G1046" i="1"/>
  <c r="F414" i="4" l="1"/>
  <c r="C409" i="1"/>
  <c r="C633" i="1"/>
  <c r="F639" i="4"/>
  <c r="F291" i="4"/>
  <c r="C287" i="1"/>
  <c r="H407" i="1"/>
  <c r="G407" i="1"/>
  <c r="H8" i="3"/>
  <c r="G984" i="1"/>
  <c r="H984" i="1"/>
  <c r="H629" i="1"/>
  <c r="G629" i="1"/>
  <c r="H1152" i="1"/>
  <c r="G1152" i="1"/>
  <c r="F413" i="4"/>
  <c r="D640" i="4"/>
  <c r="D641" i="4" s="1"/>
  <c r="D415" i="4"/>
  <c r="C408" i="1"/>
  <c r="D633" i="1"/>
  <c r="E640" i="4"/>
  <c r="E415" i="4"/>
  <c r="D410" i="1" s="1"/>
  <c r="D408" i="1"/>
  <c r="H630" i="1"/>
  <c r="G630" i="1"/>
  <c r="H286" i="1"/>
  <c r="G286" i="1"/>
  <c r="K3" i="9"/>
  <c r="I9" i="3"/>
  <c r="B278" i="9"/>
  <c r="E277" i="9"/>
  <c r="H285" i="1"/>
  <c r="G285" i="1"/>
  <c r="C635" i="1" l="1"/>
  <c r="E642" i="4"/>
  <c r="D634" i="1"/>
  <c r="H287" i="1"/>
  <c r="G287" i="1"/>
  <c r="E641" i="4"/>
  <c r="G408" i="1"/>
  <c r="H408" i="1"/>
  <c r="H633" i="1"/>
  <c r="G633" i="1"/>
  <c r="F415" i="4"/>
  <c r="C410" i="1"/>
  <c r="M3" i="9"/>
  <c r="I8" i="3"/>
  <c r="H409" i="1"/>
  <c r="G409" i="1"/>
  <c r="D642" i="4"/>
  <c r="F640" i="4"/>
  <c r="C634" i="1"/>
  <c r="H410" i="1" l="1"/>
  <c r="G410" i="1"/>
  <c r="H634" i="1"/>
  <c r="G634" i="1"/>
  <c r="D646" i="4"/>
  <c r="F642" i="4"/>
  <c r="C636" i="1"/>
  <c r="E646" i="4"/>
  <c r="D636" i="1"/>
  <c r="E645" i="4"/>
  <c r="D635" i="1"/>
  <c r="H635" i="1" s="1"/>
  <c r="D645" i="4"/>
  <c r="F641" i="4"/>
  <c r="I19" i="3" l="1"/>
  <c r="D640" i="1"/>
  <c r="H636" i="1"/>
  <c r="G636" i="1"/>
  <c r="F646" i="4"/>
  <c r="H19" i="3"/>
  <c r="C640" i="1"/>
  <c r="F645" i="4"/>
  <c r="H18" i="3"/>
  <c r="C639" i="1"/>
  <c r="G276" i="9"/>
  <c r="E276" i="9" s="1"/>
  <c r="B276" i="9" s="1"/>
  <c r="I18" i="3"/>
  <c r="D639" i="1"/>
  <c r="G635" i="1"/>
  <c r="H7" i="3"/>
  <c r="H640" i="1" l="1"/>
  <c r="G640" i="1"/>
  <c r="J3" i="9"/>
  <c r="H639" i="1"/>
  <c r="G639" i="1"/>
  <c r="G274" i="9" l="1"/>
  <c r="M272" i="9"/>
  <c r="L272" i="9"/>
  <c r="H274" i="9"/>
  <c r="H18" i="9"/>
  <c r="G18" i="9"/>
  <c r="G16" i="9"/>
  <c r="K11" i="9"/>
  <c r="H15" i="9"/>
  <c r="J11" i="9"/>
  <c r="G15" i="9"/>
  <c r="K6" i="9"/>
  <c r="J5" i="9"/>
  <c r="J17" i="9"/>
  <c r="J13" i="9"/>
  <c r="I5" i="9"/>
  <c r="K8" i="9"/>
  <c r="L16" i="9"/>
  <c r="I8" i="9"/>
  <c r="H16" i="9"/>
  <c r="I13" i="9"/>
  <c r="J8" i="9"/>
  <c r="I17" i="9"/>
  <c r="J10" i="9"/>
  <c r="J7" i="9"/>
  <c r="K7" i="9"/>
  <c r="K9" i="9"/>
  <c r="K12" i="9"/>
  <c r="G17" i="9"/>
  <c r="K13" i="9"/>
  <c r="K10" i="9"/>
  <c r="I9" i="9"/>
  <c r="I11" i="9"/>
  <c r="L15" i="9"/>
  <c r="I12" i="9"/>
  <c r="J12" i="9"/>
  <c r="H17" i="9"/>
  <c r="M16" i="9"/>
  <c r="I6" i="9"/>
  <c r="I7" i="9"/>
  <c r="M15" i="9"/>
  <c r="J6" i="9"/>
  <c r="J9" i="9"/>
  <c r="K5" i="9"/>
  <c r="E18" i="9" l="1"/>
  <c r="B18" i="9" s="1"/>
  <c r="E16" i="9"/>
  <c r="E7" i="9"/>
  <c r="B7" i="9" s="1"/>
  <c r="E9" i="9"/>
  <c r="B9" i="9" s="1"/>
  <c r="E10" i="9"/>
  <c r="B10" i="9" s="1"/>
  <c r="E5" i="9"/>
  <c r="B5" i="9" s="1"/>
  <c r="E6" i="9"/>
  <c r="B6" i="9" s="1"/>
  <c r="E17" i="9"/>
  <c r="B17" i="9" s="1"/>
  <c r="E13" i="9"/>
  <c r="B13" i="9" s="1"/>
  <c r="E12" i="9"/>
  <c r="B12" i="9" s="1"/>
  <c r="E8" i="9"/>
  <c r="B8" i="9" s="1"/>
  <c r="E15" i="9"/>
  <c r="F272" i="9"/>
  <c r="F15" i="9"/>
  <c r="F16" i="9"/>
  <c r="E11" i="9"/>
  <c r="B11" i="9" s="1"/>
  <c r="E274" i="9"/>
  <c r="B16" i="9" l="1"/>
  <c r="F14" i="9"/>
  <c r="B272" i="9"/>
  <c r="F20" i="9"/>
  <c r="B274" i="9"/>
  <c r="E20" i="9"/>
  <c r="I7" i="3" s="1"/>
  <c r="E4" i="9"/>
  <c r="B15" i="9"/>
  <c r="E1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<sst xmlns="http://schemas.openxmlformats.org/spreadsheetml/2006/main" count="4369" uniqueCount="3421">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</sst>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33210984.059999995</v>
      </c>
      <c r="D2" s="6">
        <f>'PR-RAS'!E6</f>
        <v>36198557.409999996</v>
      </c>
      <c r="E2" s="6">
        <v>0</v>
      </c>
      <c r="F2" s="6">
        <v>0</v>
      </c>
      <c r="G2" s="7">
        <f t="shared" ref="G2:G264" si="0">(B2/1000)*(C2*1+D2*2)</f>
        <v>105608.09887999999</v>
      </c>
      <c r="H2" s="7">
        <f t="shared" ref="H2:H264" si="1">ABS(C2-ROUND(C2,0))+ABS(D2-ROUND(D2,0))</f>
        <v>0.46999999135732651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9851461.879999999</v>
      </c>
      <c r="D3" s="1">
        <f>'PR-RAS'!E7</f>
        <v>13250684.15</v>
      </c>
      <c r="E3" s="1">
        <v>0</v>
      </c>
      <c r="F3" s="1">
        <v>0</v>
      </c>
      <c r="G3" s="2">
        <f t="shared" si="0"/>
        <v>72705.660359999994</v>
      </c>
      <c r="H3" s="2">
        <f t="shared" si="1"/>
        <v>0.27000000141561031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9094026.5099999979</v>
      </c>
      <c r="D4" s="1">
        <f>'PR-RAS'!E8</f>
        <v>12292460.760000002</v>
      </c>
      <c r="E4" s="1">
        <v>0</v>
      </c>
      <c r="F4" s="1">
        <v>0</v>
      </c>
      <c r="G4" s="2">
        <f t="shared" si="0"/>
        <v>101036.84409</v>
      </c>
      <c r="H4" s="2">
        <f t="shared" si="1"/>
        <v>0.73000000044703484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7817964.0199999996</v>
      </c>
      <c r="D5" s="1">
        <f>'PR-RAS'!E9</f>
        <v>10444074.369999999</v>
      </c>
      <c r="E5" s="1">
        <v>0</v>
      </c>
      <c r="F5" s="1">
        <v>0</v>
      </c>
      <c r="G5" s="2">
        <f t="shared" si="0"/>
        <v>114824.45104</v>
      </c>
      <c r="H5" s="2">
        <f t="shared" si="1"/>
        <v>0.3899999987334013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954812.87</v>
      </c>
      <c r="D6" s="1">
        <f>'PR-RAS'!E10</f>
        <v>1488137.95</v>
      </c>
      <c r="E6" s="1">
        <v>0</v>
      </c>
      <c r="F6" s="1">
        <v>0</v>
      </c>
      <c r="G6" s="2">
        <f t="shared" si="0"/>
        <v>19655.44385</v>
      </c>
      <c r="H6" s="2">
        <f t="shared" si="1"/>
        <v>0.18000000005122274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390117.29</v>
      </c>
      <c r="D7" s="1">
        <f>'PR-RAS'!E11</f>
        <v>413003.3</v>
      </c>
      <c r="E7" s="1">
        <v>0</v>
      </c>
      <c r="F7" s="1">
        <v>0</v>
      </c>
      <c r="G7" s="2">
        <f t="shared" si="0"/>
        <v>7296.74334</v>
      </c>
      <c r="H7" s="2">
        <f t="shared" si="1"/>
        <v>0.58999999996740371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757613.44</v>
      </c>
      <c r="D8" s="1">
        <f>'PR-RAS'!E12</f>
        <v>712430.79</v>
      </c>
      <c r="E8" s="1">
        <v>0</v>
      </c>
      <c r="F8" s="1">
        <v>0</v>
      </c>
      <c r="G8" s="2">
        <f t="shared" si="0"/>
        <v>15277.325140000001</v>
      </c>
      <c r="H8" s="2">
        <f t="shared" si="1"/>
        <v>0.64999999990686774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264158.49</v>
      </c>
      <c r="D9" s="1">
        <f>'PR-RAS'!E13</f>
        <v>54503.24</v>
      </c>
      <c r="E9" s="1">
        <v>0</v>
      </c>
      <c r="F9" s="1">
        <v>0</v>
      </c>
      <c r="G9" s="2">
        <f t="shared" si="0"/>
        <v>2985.3197599999999</v>
      </c>
      <c r="H9" s="2">
        <f t="shared" si="1"/>
        <v>0.72999999998864951</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460.31</v>
      </c>
      <c r="D10" s="1">
        <f>'PR-RAS'!E14</f>
        <v>18314.400000000001</v>
      </c>
      <c r="E10" s="1">
        <v>0</v>
      </c>
      <c r="F10" s="1">
        <v>0</v>
      </c>
      <c r="G10" s="2">
        <f t="shared" si="0"/>
        <v>333.80198999999999</v>
      </c>
      <c r="H10" s="2">
        <f t="shared" si="1"/>
        <v>0.71000000000145747</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1091099.9099999999</v>
      </c>
      <c r="D11" s="1">
        <f>'PR-RAS'!E15</f>
        <v>838003.29</v>
      </c>
      <c r="E11" s="1">
        <v>0</v>
      </c>
      <c r="F11" s="1">
        <v>0</v>
      </c>
      <c r="G11" s="2">
        <f t="shared" si="0"/>
        <v>27671.064900000001</v>
      </c>
      <c r="H11" s="2">
        <f t="shared" si="1"/>
        <v>0.38000000012107193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724233.96</v>
      </c>
      <c r="D19" s="1">
        <f>'PR-RAS'!E23</f>
        <v>952523.44</v>
      </c>
      <c r="E19" s="1">
        <v>0</v>
      </c>
      <c r="F19" s="1">
        <v>0</v>
      </c>
      <c r="G19" s="2">
        <f t="shared" si="0"/>
        <v>47327.055119999997</v>
      </c>
      <c r="H19" s="2">
        <f t="shared" si="1"/>
        <v>0.47999999998137355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724233.96</v>
      </c>
      <c r="D23" s="1">
        <f>'PR-RAS'!E27</f>
        <v>952523.44</v>
      </c>
      <c r="E23" s="1">
        <v>0</v>
      </c>
      <c r="F23" s="1">
        <v>0</v>
      </c>
      <c r="G23" s="2">
        <f t="shared" si="0"/>
        <v>57844.178479999995</v>
      </c>
      <c r="H23" s="2">
        <f t="shared" si="1"/>
        <v>0.47999999998137355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33201.410000000003</v>
      </c>
      <c r="D25" s="1">
        <f>'PR-RAS'!E29</f>
        <v>5699.95</v>
      </c>
      <c r="E25" s="1">
        <v>0</v>
      </c>
      <c r="F25" s="1">
        <v>0</v>
      </c>
      <c r="G25" s="2">
        <f t="shared" si="0"/>
        <v>1070.4314400000001</v>
      </c>
      <c r="H25" s="2">
        <f t="shared" si="1"/>
        <v>0.46000000000367436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28509.49</v>
      </c>
      <c r="D27" s="1">
        <f>'PR-RAS'!E31</f>
        <v>3070.35</v>
      </c>
      <c r="E27" s="1">
        <v>0</v>
      </c>
      <c r="F27" s="1">
        <v>0</v>
      </c>
      <c r="G27" s="2">
        <f t="shared" si="0"/>
        <v>900.90494000000001</v>
      </c>
      <c r="H27" s="2">
        <f t="shared" si="1"/>
        <v>0.84000000000150976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4691.92</v>
      </c>
      <c r="D29" s="1">
        <f>'PR-RAS'!E33</f>
        <v>2629.6</v>
      </c>
      <c r="E29" s="1">
        <v>0</v>
      </c>
      <c r="F29" s="1">
        <v>0</v>
      </c>
      <c r="G29" s="2">
        <f t="shared" si="0"/>
        <v>278.63135999999997</v>
      </c>
      <c r="H29" s="2">
        <f t="shared" si="1"/>
        <v>0.48000000000001819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19248232.739999998</v>
      </c>
      <c r="D46" s="1">
        <f>'PR-RAS'!E50</f>
        <v>18475331.32</v>
      </c>
      <c r="E46" s="1">
        <v>0</v>
      </c>
      <c r="F46" s="1">
        <v>0</v>
      </c>
      <c r="G46" s="2">
        <f t="shared" si="0"/>
        <v>2528950.2920999997</v>
      </c>
      <c r="H46" s="2">
        <f t="shared" si="1"/>
        <v>0.58000000193715096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138932.38</v>
      </c>
      <c r="D50" s="1">
        <f>'PR-RAS'!E54</f>
        <v>136173.63</v>
      </c>
      <c r="E50" s="1">
        <v>0</v>
      </c>
      <c r="F50" s="1">
        <v>0</v>
      </c>
      <c r="G50" s="2">
        <f t="shared" si="0"/>
        <v>20152.702360000003</v>
      </c>
      <c r="H50" s="2">
        <f t="shared" si="1"/>
        <v>0.75</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138932.38</v>
      </c>
      <c r="D54" s="1">
        <f>'PR-RAS'!E58</f>
        <v>136173.63</v>
      </c>
      <c r="E54" s="1">
        <v>0</v>
      </c>
      <c r="F54" s="1">
        <v>0</v>
      </c>
      <c r="G54" s="2">
        <f t="shared" si="0"/>
        <v>21797.820920000002</v>
      </c>
      <c r="H54" s="2">
        <f t="shared" si="1"/>
        <v>0.75</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4437607.3600000003</v>
      </c>
      <c r="D55" s="1">
        <f>'PR-RAS'!E59</f>
        <v>4748964.29</v>
      </c>
      <c r="E55" s="1">
        <v>0</v>
      </c>
      <c r="F55" s="1">
        <v>0</v>
      </c>
      <c r="G55" s="2">
        <f t="shared" si="0"/>
        <v>752518.94076000003</v>
      </c>
      <c r="H55" s="2">
        <f t="shared" si="1"/>
        <v>0.65000000037252903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2692390.87</v>
      </c>
      <c r="D56" s="1">
        <f>'PR-RAS'!E60</f>
        <v>3245914.66</v>
      </c>
      <c r="E56" s="1">
        <v>0</v>
      </c>
      <c r="F56" s="1">
        <v>0</v>
      </c>
      <c r="G56" s="2">
        <f t="shared" si="0"/>
        <v>505132.11045000009</v>
      </c>
      <c r="H56" s="2">
        <f t="shared" si="1"/>
        <v>0.46999999973922968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1745216.49</v>
      </c>
      <c r="D57" s="1">
        <f>'PR-RAS'!E61</f>
        <v>1503049.63</v>
      </c>
      <c r="E57" s="1">
        <v>0</v>
      </c>
      <c r="F57" s="1">
        <v>0</v>
      </c>
      <c r="G57" s="2">
        <f t="shared" si="0"/>
        <v>266073.68200000003</v>
      </c>
      <c r="H57" s="2">
        <f t="shared" si="1"/>
        <v>0.86000000010244548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382747.22</v>
      </c>
      <c r="D58" s="1">
        <f>'PR-RAS'!E62</f>
        <v>386249.79</v>
      </c>
      <c r="E58" s="1">
        <v>0</v>
      </c>
      <c r="F58" s="1">
        <v>0</v>
      </c>
      <c r="G58" s="2">
        <f t="shared" si="0"/>
        <v>65849.067599999995</v>
      </c>
      <c r="H58" s="2">
        <f t="shared" si="1"/>
        <v>0.42999999999301508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382747.22</v>
      </c>
      <c r="D59" s="1">
        <f>'PR-RAS'!E63</f>
        <v>334510.67</v>
      </c>
      <c r="E59" s="1">
        <v>0</v>
      </c>
      <c r="F59" s="1">
        <v>0</v>
      </c>
      <c r="G59" s="2">
        <f t="shared" si="0"/>
        <v>61002.576480000003</v>
      </c>
      <c r="H59" s="2">
        <f t="shared" si="1"/>
        <v>0.54999999998835847</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51739.12</v>
      </c>
      <c r="E60" s="1">
        <v>0</v>
      </c>
      <c r="F60" s="1">
        <v>0</v>
      </c>
      <c r="G60" s="2">
        <f t="shared" si="0"/>
        <v>6105.2161599999999</v>
      </c>
      <c r="H60" s="2">
        <f t="shared" si="1"/>
        <v>0.12000000000261934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1033674.9299999999</v>
      </c>
      <c r="D61" s="1">
        <f>'PR-RAS'!E65</f>
        <v>919377.24</v>
      </c>
      <c r="E61" s="1">
        <v>0</v>
      </c>
      <c r="F61" s="1">
        <v>0</v>
      </c>
      <c r="G61" s="2">
        <f t="shared" si="0"/>
        <v>172345.76459999999</v>
      </c>
      <c r="H61" s="2">
        <f t="shared" si="1"/>
        <v>0.31000000005587935</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856670.75</v>
      </c>
      <c r="D62" s="1">
        <f>'PR-RAS'!E66</f>
        <v>746220.15</v>
      </c>
      <c r="E62" s="1">
        <v>0</v>
      </c>
      <c r="F62" s="1">
        <v>0</v>
      </c>
      <c r="G62" s="2">
        <f t="shared" si="0"/>
        <v>143295.77404999998</v>
      </c>
      <c r="H62" s="2">
        <f t="shared" si="1"/>
        <v>0.40000000002328306</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177004.18</v>
      </c>
      <c r="D63" s="1">
        <f>'PR-RAS'!E67</f>
        <v>173157.09</v>
      </c>
      <c r="E63" s="1">
        <v>0</v>
      </c>
      <c r="F63" s="1">
        <v>0</v>
      </c>
      <c r="G63" s="2">
        <f t="shared" si="0"/>
        <v>32445.73832</v>
      </c>
      <c r="H63" s="2">
        <f t="shared" si="1"/>
        <v>0.26999999998952262</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8862734.8899999987</v>
      </c>
      <c r="D64" s="1">
        <f>'PR-RAS'!E68</f>
        <v>10681926.52</v>
      </c>
      <c r="E64" s="1">
        <v>0</v>
      </c>
      <c r="F64" s="1">
        <v>0</v>
      </c>
      <c r="G64" s="2">
        <f t="shared" si="0"/>
        <v>1904275.0395899999</v>
      </c>
      <c r="H64" s="2">
        <f t="shared" si="1"/>
        <v>0.59000000171363354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8737679.1099999994</v>
      </c>
      <c r="D65" s="1">
        <f>'PR-RAS'!E69</f>
        <v>10492943.75</v>
      </c>
      <c r="E65" s="1">
        <v>0</v>
      </c>
      <c r="F65" s="1">
        <v>0</v>
      </c>
      <c r="G65" s="2">
        <f t="shared" si="0"/>
        <v>1902308.2630400001</v>
      </c>
      <c r="H65" s="2">
        <f t="shared" si="1"/>
        <v>0.35999999940395355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125055.78</v>
      </c>
      <c r="D66" s="1">
        <f>'PR-RAS'!E70</f>
        <v>188982.77</v>
      </c>
      <c r="E66" s="1">
        <v>0</v>
      </c>
      <c r="F66" s="1">
        <v>0</v>
      </c>
      <c r="G66" s="2">
        <f t="shared" si="0"/>
        <v>32696.385799999996</v>
      </c>
      <c r="H66" s="2">
        <f t="shared" si="1"/>
        <v>0.45000000001164153</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4392535.96</v>
      </c>
      <c r="D70" s="1">
        <f>'PR-RAS'!E74</f>
        <v>1602639.85</v>
      </c>
      <c r="E70" s="1">
        <v>0</v>
      </c>
      <c r="F70" s="1">
        <v>0</v>
      </c>
      <c r="G70" s="2">
        <f t="shared" si="0"/>
        <v>524249.28054000007</v>
      </c>
      <c r="H70" s="2">
        <f t="shared" si="1"/>
        <v>0.18999999994412065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560482.25</v>
      </c>
      <c r="D71" s="1">
        <f>'PR-RAS'!E75</f>
        <v>618788.29</v>
      </c>
      <c r="E71" s="1">
        <v>0</v>
      </c>
      <c r="F71" s="1">
        <v>0</v>
      </c>
      <c r="G71" s="2">
        <f t="shared" si="0"/>
        <v>125864.11810000002</v>
      </c>
      <c r="H71" s="2">
        <f t="shared" si="1"/>
        <v>0.5400000000372529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3832053.71</v>
      </c>
      <c r="D72" s="1">
        <f>'PR-RAS'!E76</f>
        <v>983851.56</v>
      </c>
      <c r="E72" s="1">
        <v>0</v>
      </c>
      <c r="F72" s="1">
        <v>0</v>
      </c>
      <c r="G72" s="2">
        <f t="shared" si="0"/>
        <v>411782.73492999998</v>
      </c>
      <c r="H72" s="2">
        <f t="shared" si="1"/>
        <v>0.72999999998137355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805648.53</v>
      </c>
      <c r="D78" s="1">
        <f>'PR-RAS'!E82</f>
        <v>935093.04</v>
      </c>
      <c r="E78" s="1">
        <v>0</v>
      </c>
      <c r="F78" s="1">
        <v>0</v>
      </c>
      <c r="G78" s="2">
        <f t="shared" si="0"/>
        <v>206039.26497000002</v>
      </c>
      <c r="H78" s="2">
        <f t="shared" si="1"/>
        <v>0.51000000000931323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16122.4</v>
      </c>
      <c r="D79" s="1">
        <f>'PR-RAS'!E83</f>
        <v>45360.86</v>
      </c>
      <c r="E79" s="1">
        <v>0</v>
      </c>
      <c r="F79" s="1">
        <v>0</v>
      </c>
      <c r="G79" s="2">
        <f t="shared" si="0"/>
        <v>8333.8413600000003</v>
      </c>
      <c r="H79" s="2">
        <f t="shared" si="1"/>
        <v>0.53999999999905413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12.06</v>
      </c>
      <c r="D81" s="1">
        <f>'PR-RAS'!E85</f>
        <v>32.39</v>
      </c>
      <c r="E81" s="1">
        <v>0</v>
      </c>
      <c r="F81" s="1">
        <v>0</v>
      </c>
      <c r="G81" s="2">
        <f t="shared" si="0"/>
        <v>6.1472000000000007</v>
      </c>
      <c r="H81" s="2">
        <f t="shared" si="1"/>
        <v>0.45000000000000107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16108.57</v>
      </c>
      <c r="D82" s="1">
        <f>'PR-RAS'!E86</f>
        <v>45328.47</v>
      </c>
      <c r="E82" s="1">
        <v>0</v>
      </c>
      <c r="F82" s="1">
        <v>0</v>
      </c>
      <c r="G82" s="2">
        <f t="shared" si="0"/>
        <v>8648.0063100000007</v>
      </c>
      <c r="H82" s="2">
        <f t="shared" si="1"/>
        <v>0.90000000000145519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1.77</v>
      </c>
      <c r="D83" s="1">
        <f>'PR-RAS'!E87</f>
        <v>0</v>
      </c>
      <c r="E83" s="1">
        <v>0</v>
      </c>
      <c r="F83" s="1">
        <v>0</v>
      </c>
      <c r="G83" s="2">
        <f t="shared" si="0"/>
        <v>0.14514000000000002</v>
      </c>
      <c r="H83" s="2">
        <f t="shared" si="1"/>
        <v>0.22999999999999998</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789526.13</v>
      </c>
      <c r="D87" s="1">
        <f>'PR-RAS'!E91</f>
        <v>889732.18</v>
      </c>
      <c r="E87" s="1">
        <v>0</v>
      </c>
      <c r="F87" s="1">
        <v>0</v>
      </c>
      <c r="G87" s="2">
        <f t="shared" si="0"/>
        <v>220933.18213999999</v>
      </c>
      <c r="H87" s="2">
        <f t="shared" si="1"/>
        <v>0.31000000005587935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95359.12</v>
      </c>
      <c r="D88" s="1">
        <f>'PR-RAS'!E92</f>
        <v>107390.67</v>
      </c>
      <c r="E88" s="1">
        <v>0</v>
      </c>
      <c r="F88" s="1">
        <v>0</v>
      </c>
      <c r="G88" s="2">
        <f t="shared" si="0"/>
        <v>26982.220019999993</v>
      </c>
      <c r="H88" s="2">
        <f t="shared" si="1"/>
        <v>0.44999999999708962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470608.97</v>
      </c>
      <c r="D89" s="1">
        <f>'PR-RAS'!E93</f>
        <v>554776.43000000005</v>
      </c>
      <c r="E89" s="1">
        <v>0</v>
      </c>
      <c r="F89" s="1">
        <v>0</v>
      </c>
      <c r="G89" s="2">
        <f t="shared" si="0"/>
        <v>139054.24103999999</v>
      </c>
      <c r="H89" s="2">
        <f t="shared" si="1"/>
        <v>0.46000000007916242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223558.04</v>
      </c>
      <c r="D90" s="1">
        <f>'PR-RAS'!E94</f>
        <v>227565.08</v>
      </c>
      <c r="E90" s="1">
        <v>0</v>
      </c>
      <c r="F90" s="1">
        <v>0</v>
      </c>
      <c r="G90" s="2">
        <f t="shared" si="0"/>
        <v>60403.249799999991</v>
      </c>
      <c r="H90" s="2">
        <f t="shared" si="1"/>
        <v>0.11999999999534339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2690219.4899999998</v>
      </c>
      <c r="D102" s="1">
        <f>'PR-RAS'!E106</f>
        <v>2958159.48</v>
      </c>
      <c r="E102" s="1">
        <v>0</v>
      </c>
      <c r="F102" s="1">
        <v>0</v>
      </c>
      <c r="G102" s="2">
        <f t="shared" si="0"/>
        <v>869260.38344999996</v>
      </c>
      <c r="H102" s="2">
        <f t="shared" si="1"/>
        <v>0.96999999973922968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73844.97</v>
      </c>
      <c r="D103" s="1">
        <f>'PR-RAS'!E107</f>
        <v>71617.08</v>
      </c>
      <c r="E103" s="1">
        <v>0</v>
      </c>
      <c r="F103" s="1">
        <v>0</v>
      </c>
      <c r="G103" s="2">
        <f t="shared" si="0"/>
        <v>22142.071260000001</v>
      </c>
      <c r="H103" s="2">
        <f t="shared" si="1"/>
        <v>0.11000000000058208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43854.27</v>
      </c>
      <c r="D105" s="1">
        <f>'PR-RAS'!E109</f>
        <v>50117.54</v>
      </c>
      <c r="E105" s="1">
        <v>0</v>
      </c>
      <c r="F105" s="1">
        <v>0</v>
      </c>
      <c r="G105" s="2">
        <f t="shared" si="0"/>
        <v>14985.2924</v>
      </c>
      <c r="H105" s="2">
        <f t="shared" si="1"/>
        <v>0.72999999999592546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19885.21</v>
      </c>
      <c r="D106" s="1">
        <f>'PR-RAS'!E110</f>
        <v>11644.68</v>
      </c>
      <c r="E106" s="1">
        <v>0</v>
      </c>
      <c r="F106" s="1">
        <v>0</v>
      </c>
      <c r="G106" s="2">
        <f t="shared" si="0"/>
        <v>4533.3298500000001</v>
      </c>
      <c r="H106" s="2">
        <f t="shared" si="1"/>
        <v>0.52999999999883585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10105.49</v>
      </c>
      <c r="D107" s="1">
        <f>'PR-RAS'!E111</f>
        <v>9854.86</v>
      </c>
      <c r="E107" s="1">
        <v>0</v>
      </c>
      <c r="F107" s="1">
        <v>0</v>
      </c>
      <c r="G107" s="2">
        <f t="shared" si="0"/>
        <v>3160.4122599999996</v>
      </c>
      <c r="H107" s="2">
        <f t="shared" si="1"/>
        <v>0.62999999999919964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808743.13</v>
      </c>
      <c r="D108" s="1">
        <f>'PR-RAS'!E112</f>
        <v>889438.08</v>
      </c>
      <c r="E108" s="1">
        <v>0</v>
      </c>
      <c r="F108" s="1">
        <v>0</v>
      </c>
      <c r="G108" s="2">
        <f t="shared" si="0"/>
        <v>276875.26403000002</v>
      </c>
      <c r="H108" s="2">
        <f t="shared" si="1"/>
        <v>0.2099999999627471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6623.88</v>
      </c>
      <c r="D110" s="1">
        <f>'PR-RAS'!E114</f>
        <v>0</v>
      </c>
      <c r="E110" s="1">
        <v>0</v>
      </c>
      <c r="F110" s="1">
        <v>0</v>
      </c>
      <c r="G110" s="2">
        <f t="shared" si="0"/>
        <v>722.00292000000002</v>
      </c>
      <c r="H110" s="2">
        <f t="shared" si="1"/>
        <v>0.11999999999989086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13011.37</v>
      </c>
      <c r="D111" s="1">
        <f>'PR-RAS'!E115</f>
        <v>38517.11</v>
      </c>
      <c r="E111" s="1">
        <v>0</v>
      </c>
      <c r="F111" s="1">
        <v>0</v>
      </c>
      <c r="G111" s="2">
        <f t="shared" si="0"/>
        <v>9905.0149000000001</v>
      </c>
      <c r="H111" s="2">
        <f t="shared" si="1"/>
        <v>0.48000000000138243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789107.88</v>
      </c>
      <c r="D113" s="1">
        <f>'PR-RAS'!E117</f>
        <v>850920.97</v>
      </c>
      <c r="E113" s="1">
        <v>0</v>
      </c>
      <c r="F113" s="1">
        <v>0</v>
      </c>
      <c r="G113" s="2">
        <f t="shared" si="0"/>
        <v>278986.37984000001</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1807631.39</v>
      </c>
      <c r="D116" s="1">
        <f>'PR-RAS'!E120</f>
        <v>1997104.32</v>
      </c>
      <c r="E116" s="1">
        <v>0</v>
      </c>
      <c r="F116" s="1">
        <v>0</v>
      </c>
      <c r="G116" s="2">
        <f t="shared" si="0"/>
        <v>667211.60345000005</v>
      </c>
      <c r="H116" s="2">
        <f t="shared" si="1"/>
        <v>0.7099999999627471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246162.26</v>
      </c>
      <c r="D117" s="1">
        <f>'PR-RAS'!E121</f>
        <v>347326.27</v>
      </c>
      <c r="E117" s="1">
        <v>0</v>
      </c>
      <c r="F117" s="1">
        <v>0</v>
      </c>
      <c r="G117" s="2">
        <f t="shared" si="0"/>
        <v>109134.51680000001</v>
      </c>
      <c r="H117" s="2">
        <f t="shared" si="1"/>
        <v>0.53000000002793968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1561469.13</v>
      </c>
      <c r="D118" s="1">
        <f>'PR-RAS'!E122</f>
        <v>1649778.05</v>
      </c>
      <c r="E118" s="1">
        <v>0</v>
      </c>
      <c r="F118" s="1">
        <v>0</v>
      </c>
      <c r="G118" s="2">
        <f t="shared" si="0"/>
        <v>568739.95191000006</v>
      </c>
      <c r="H118" s="2">
        <f t="shared" si="1"/>
        <v>0.17999999993480742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471434.80999999994</v>
      </c>
      <c r="D120" s="1">
        <f>'PR-RAS'!E124</f>
        <v>543998.36</v>
      </c>
      <c r="E120" s="1">
        <v>0</v>
      </c>
      <c r="F120" s="1">
        <v>0</v>
      </c>
      <c r="G120" s="2">
        <f t="shared" si="0"/>
        <v>185572.35206999996</v>
      </c>
      <c r="H120" s="2">
        <f t="shared" si="1"/>
        <v>0.55000000004656613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396575.63999999996</v>
      </c>
      <c r="D121" s="1">
        <f>'PR-RAS'!E125</f>
        <v>480304.94</v>
      </c>
      <c r="E121" s="1">
        <v>0</v>
      </c>
      <c r="F121" s="1">
        <v>0</v>
      </c>
      <c r="G121" s="2">
        <f t="shared" si="0"/>
        <v>162862.26240000001</v>
      </c>
      <c r="H121" s="2">
        <f t="shared" si="1"/>
        <v>0.42000000004190952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61246.1</v>
      </c>
      <c r="D122" s="1">
        <f>'PR-RAS'!E126</f>
        <v>12499.55</v>
      </c>
      <c r="E122" s="1">
        <v>0</v>
      </c>
      <c r="F122" s="1">
        <v>0</v>
      </c>
      <c r="G122" s="2">
        <f t="shared" si="0"/>
        <v>10435.669199999998</v>
      </c>
      <c r="H122" s="2">
        <f t="shared" si="1"/>
        <v>0.5499999999992724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335329.53999999998</v>
      </c>
      <c r="D123" s="1">
        <f>'PR-RAS'!E127</f>
        <v>467805.39</v>
      </c>
      <c r="E123" s="1">
        <v>0</v>
      </c>
      <c r="F123" s="1">
        <v>0</v>
      </c>
      <c r="G123" s="2">
        <f t="shared" si="0"/>
        <v>155054.71904</v>
      </c>
      <c r="H123" s="2">
        <f t="shared" si="1"/>
        <v>0.8500000000349246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74859.17</v>
      </c>
      <c r="D124" s="1">
        <f>'PR-RAS'!E128</f>
        <v>63693.42</v>
      </c>
      <c r="E124" s="1">
        <v>0</v>
      </c>
      <c r="F124" s="1">
        <v>0</v>
      </c>
      <c r="G124" s="2">
        <f t="shared" si="0"/>
        <v>24876.25923</v>
      </c>
      <c r="H124" s="2">
        <f t="shared" si="1"/>
        <v>0.58999999999650754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35573.39</v>
      </c>
      <c r="D125" s="1">
        <f>'PR-RAS'!E129</f>
        <v>58598.9</v>
      </c>
      <c r="E125" s="1">
        <v>0</v>
      </c>
      <c r="F125" s="1">
        <v>0</v>
      </c>
      <c r="G125" s="2">
        <f t="shared" si="0"/>
        <v>18943.627560000001</v>
      </c>
      <c r="H125" s="2">
        <f t="shared" si="1"/>
        <v>0.48999999999796273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39285.78</v>
      </c>
      <c r="D126" s="1">
        <f>'PR-RAS'!E130</f>
        <v>5094.5200000000004</v>
      </c>
      <c r="E126" s="1">
        <v>0</v>
      </c>
      <c r="F126" s="1">
        <v>0</v>
      </c>
      <c r="G126" s="2">
        <f t="shared" si="0"/>
        <v>6184.3525</v>
      </c>
      <c r="H126" s="2">
        <f t="shared" si="1"/>
        <v>0.7000000000007276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143986.60999999999</v>
      </c>
      <c r="D135" s="1">
        <f>'PR-RAS'!E139</f>
        <v>35291.06</v>
      </c>
      <c r="E135" s="1">
        <v>0</v>
      </c>
      <c r="F135" s="1">
        <v>0</v>
      </c>
      <c r="G135" s="2">
        <f t="shared" si="0"/>
        <v>28752.20982</v>
      </c>
      <c r="H135" s="2">
        <f t="shared" si="1"/>
        <v>0.45000000001164153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185.81</v>
      </c>
      <c r="D136" s="1">
        <f>'PR-RAS'!E140</f>
        <v>1028.17</v>
      </c>
      <c r="E136" s="1">
        <v>0</v>
      </c>
      <c r="F136" s="1">
        <v>0</v>
      </c>
      <c r="G136" s="2">
        <f t="shared" si="0"/>
        <v>302.69025000000005</v>
      </c>
      <c r="H136" s="2">
        <f t="shared" si="1"/>
        <v>0.36000000000007049</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185.81</v>
      </c>
      <c r="D145" s="1">
        <f>'PR-RAS'!E149</f>
        <v>1028.17</v>
      </c>
      <c r="E145" s="1">
        <v>0</v>
      </c>
      <c r="F145" s="1">
        <v>0</v>
      </c>
      <c r="G145" s="2">
        <f t="shared" si="0"/>
        <v>322.86959999999999</v>
      </c>
      <c r="H145" s="2">
        <f t="shared" si="1"/>
        <v>0.36000000000007049</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143800.79999999999</v>
      </c>
      <c r="D146" s="1">
        <f>'PR-RAS'!E150</f>
        <v>34262.89</v>
      </c>
      <c r="E146" s="1">
        <v>0</v>
      </c>
      <c r="F146" s="1">
        <v>0</v>
      </c>
      <c r="G146" s="2">
        <f t="shared" si="0"/>
        <v>30787.354099999997</v>
      </c>
      <c r="H146" s="2">
        <f t="shared" si="1"/>
        <v>0.31000000001222361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26490489.599999998</v>
      </c>
      <c r="D147" s="1">
        <f>'PR-RAS'!E151</f>
        <v>30296039.449999996</v>
      </c>
      <c r="E147" s="1">
        <v>0</v>
      </c>
      <c r="F147" s="1">
        <v>0</v>
      </c>
      <c r="G147" s="2">
        <f t="shared" si="0"/>
        <v>12714055.000999996</v>
      </c>
      <c r="H147" s="2">
        <f t="shared" si="1"/>
        <v>0.84999999776482582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13918988.020000001</v>
      </c>
      <c r="D148" s="1">
        <f>'PR-RAS'!E152</f>
        <v>15979852.720000001</v>
      </c>
      <c r="E148" s="1">
        <v>0</v>
      </c>
      <c r="F148" s="1">
        <v>0</v>
      </c>
      <c r="G148" s="2">
        <f t="shared" si="0"/>
        <v>6744167.9386200001</v>
      </c>
      <c r="H148" s="2">
        <f t="shared" si="1"/>
        <v>0.30000000074505806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11394039.870000001</v>
      </c>
      <c r="D149" s="1">
        <f>'PR-RAS'!E153</f>
        <v>13007713.970000001</v>
      </c>
      <c r="E149" s="1">
        <v>0</v>
      </c>
      <c r="F149" s="1">
        <v>0</v>
      </c>
      <c r="G149" s="2">
        <f t="shared" si="0"/>
        <v>5536601.2358800005</v>
      </c>
      <c r="H149" s="2">
        <f t="shared" si="1"/>
        <v>0.15999999828636646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11127913.15</v>
      </c>
      <c r="D150" s="1">
        <f>'PR-RAS'!E154</f>
        <v>12721097.470000001</v>
      </c>
      <c r="E150" s="1">
        <v>0</v>
      </c>
      <c r="F150" s="1">
        <v>0</v>
      </c>
      <c r="G150" s="2">
        <f t="shared" si="0"/>
        <v>5448946.1054100003</v>
      </c>
      <c r="H150" s="2">
        <f t="shared" si="1"/>
        <v>0.62000000104308128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129421.57</v>
      </c>
      <c r="D152" s="1">
        <f>'PR-RAS'!E156</f>
        <v>144316.62</v>
      </c>
      <c r="E152" s="1">
        <v>0</v>
      </c>
      <c r="F152" s="1">
        <v>0</v>
      </c>
      <c r="G152" s="2">
        <f t="shared" si="0"/>
        <v>63126.276310000001</v>
      </c>
      <c r="H152" s="2">
        <f t="shared" si="1"/>
        <v>0.80999999999767169</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136705.15</v>
      </c>
      <c r="D153" s="1">
        <f>'PR-RAS'!E157</f>
        <v>142299.88</v>
      </c>
      <c r="E153" s="1">
        <v>0</v>
      </c>
      <c r="F153" s="1">
        <v>0</v>
      </c>
      <c r="G153" s="2">
        <f t="shared" si="0"/>
        <v>64038.346320000004</v>
      </c>
      <c r="H153" s="2">
        <f t="shared" si="1"/>
        <v>0.26999999998952262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652488.07999999996</v>
      </c>
      <c r="D154" s="1">
        <f>'PR-RAS'!E158</f>
        <v>842369.34</v>
      </c>
      <c r="E154" s="1">
        <v>0</v>
      </c>
      <c r="F154" s="1">
        <v>0</v>
      </c>
      <c r="G154" s="2">
        <f t="shared" si="0"/>
        <v>357595.69427999994</v>
      </c>
      <c r="H154" s="2">
        <f t="shared" si="1"/>
        <v>0.41999999992549419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1872460.07</v>
      </c>
      <c r="D155" s="1">
        <f>'PR-RAS'!E159</f>
        <v>2129769.41</v>
      </c>
      <c r="E155" s="1">
        <v>0</v>
      </c>
      <c r="F155" s="1">
        <v>0</v>
      </c>
      <c r="G155" s="2">
        <f t="shared" si="0"/>
        <v>944327.82906000013</v>
      </c>
      <c r="H155" s="2">
        <f t="shared" si="1"/>
        <v>0.48000000021420419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34618.6</v>
      </c>
      <c r="D156" s="1">
        <f>'PR-RAS'!E160</f>
        <v>43921.66</v>
      </c>
      <c r="E156" s="1">
        <v>0</v>
      </c>
      <c r="F156" s="1">
        <v>0</v>
      </c>
      <c r="G156" s="2">
        <f t="shared" si="0"/>
        <v>18981.597600000001</v>
      </c>
      <c r="H156" s="2">
        <f t="shared" si="1"/>
        <v>0.73999999999796273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1836531.81</v>
      </c>
      <c r="D157" s="1">
        <f>'PR-RAS'!E161</f>
        <v>2085798.21</v>
      </c>
      <c r="E157" s="1">
        <v>0</v>
      </c>
      <c r="F157" s="1">
        <v>0</v>
      </c>
      <c r="G157" s="2">
        <f t="shared" si="0"/>
        <v>937268.00388000009</v>
      </c>
      <c r="H157" s="2">
        <f t="shared" si="1"/>
        <v>0.39999999990686774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1309.6600000000001</v>
      </c>
      <c r="D158" s="1">
        <f>'PR-RAS'!E162</f>
        <v>49.54</v>
      </c>
      <c r="E158" s="1">
        <v>0</v>
      </c>
      <c r="F158" s="1">
        <v>0</v>
      </c>
      <c r="G158" s="2">
        <f t="shared" si="0"/>
        <v>221.17218</v>
      </c>
      <c r="H158" s="2">
        <f t="shared" si="1"/>
        <v>0.799999999999919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6652693.4399999995</v>
      </c>
      <c r="D159" s="1">
        <f>'PR-RAS'!E163</f>
        <v>7525177.5</v>
      </c>
      <c r="E159" s="1">
        <v>0</v>
      </c>
      <c r="F159" s="1">
        <v>0</v>
      </c>
      <c r="G159" s="2">
        <f t="shared" si="0"/>
        <v>3429081.6535199997</v>
      </c>
      <c r="H159" s="2">
        <f t="shared" si="1"/>
        <v>0.93999999947845936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525587.19999999995</v>
      </c>
      <c r="D160" s="1">
        <f>'PR-RAS'!E164</f>
        <v>559595.57000000007</v>
      </c>
      <c r="E160" s="1">
        <v>0</v>
      </c>
      <c r="F160" s="1">
        <v>0</v>
      </c>
      <c r="G160" s="2">
        <f t="shared" si="0"/>
        <v>261519.75606000001</v>
      </c>
      <c r="H160" s="2">
        <f t="shared" si="1"/>
        <v>0.62999999988824129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147528.21</v>
      </c>
      <c r="D161" s="1">
        <f>'PR-RAS'!E165</f>
        <v>142342.16</v>
      </c>
      <c r="E161" s="1">
        <v>0</v>
      </c>
      <c r="F161" s="1">
        <v>0</v>
      </c>
      <c r="G161" s="2">
        <f t="shared" si="0"/>
        <v>69154.00480000001</v>
      </c>
      <c r="H161" s="2">
        <f t="shared" si="1"/>
        <v>0.36999999999534339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351049.18</v>
      </c>
      <c r="D162" s="1">
        <f>'PR-RAS'!E166</f>
        <v>388482.77</v>
      </c>
      <c r="E162" s="1">
        <v>0</v>
      </c>
      <c r="F162" s="1">
        <v>0</v>
      </c>
      <c r="G162" s="2">
        <f t="shared" si="0"/>
        <v>181610.36992</v>
      </c>
      <c r="H162" s="2">
        <f t="shared" si="1"/>
        <v>0.40999999997438863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25422.73</v>
      </c>
      <c r="D163" s="1">
        <f>'PR-RAS'!E167</f>
        <v>24752.77</v>
      </c>
      <c r="E163" s="1">
        <v>0</v>
      </c>
      <c r="F163" s="1">
        <v>0</v>
      </c>
      <c r="G163" s="2">
        <f t="shared" si="0"/>
        <v>12138.37974</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1587.08</v>
      </c>
      <c r="D164" s="1">
        <f>'PR-RAS'!E168</f>
        <v>4017.87</v>
      </c>
      <c r="E164" s="1">
        <v>0</v>
      </c>
      <c r="F164" s="1">
        <v>0</v>
      </c>
      <c r="G164" s="2">
        <f t="shared" si="0"/>
        <v>1568.5196599999999</v>
      </c>
      <c r="H164" s="2">
        <f t="shared" si="1"/>
        <v>0.21000000000003638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1319993.7199999997</v>
      </c>
      <c r="D165" s="1">
        <f>'PR-RAS'!E169</f>
        <v>1273331.8599999999</v>
      </c>
      <c r="E165" s="1">
        <v>0</v>
      </c>
      <c r="F165" s="1">
        <v>0</v>
      </c>
      <c r="G165" s="2">
        <f t="shared" si="0"/>
        <v>634131.82015999989</v>
      </c>
      <c r="H165" s="2">
        <f t="shared" si="1"/>
        <v>0.42000000039115548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205801.21</v>
      </c>
      <c r="D166" s="1">
        <f>'PR-RAS'!E170</f>
        <v>223436.18</v>
      </c>
      <c r="E166" s="1">
        <v>0</v>
      </c>
      <c r="F166" s="1">
        <v>0</v>
      </c>
      <c r="G166" s="2">
        <f t="shared" si="0"/>
        <v>107691.13905</v>
      </c>
      <c r="H166" s="2">
        <f t="shared" si="1"/>
        <v>0.38999999998486601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210398.74</v>
      </c>
      <c r="D167" s="1">
        <f>'PR-RAS'!E171</f>
        <v>191890.71</v>
      </c>
      <c r="E167" s="1">
        <v>0</v>
      </c>
      <c r="F167" s="1">
        <v>0</v>
      </c>
      <c r="G167" s="2">
        <f t="shared" si="0"/>
        <v>98633.906559999989</v>
      </c>
      <c r="H167" s="2">
        <f t="shared" si="1"/>
        <v>0.5500000000174623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771138.47</v>
      </c>
      <c r="D168" s="1">
        <f>'PR-RAS'!E172</f>
        <v>693128.45</v>
      </c>
      <c r="E168" s="1">
        <v>0</v>
      </c>
      <c r="F168" s="1">
        <v>0</v>
      </c>
      <c r="G168" s="2">
        <f t="shared" si="0"/>
        <v>360285.02679000003</v>
      </c>
      <c r="H168" s="2">
        <f t="shared" si="1"/>
        <v>0.91999999992549419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48434.45</v>
      </c>
      <c r="D169" s="1">
        <f>'PR-RAS'!E173</f>
        <v>43375.35</v>
      </c>
      <c r="E169" s="1">
        <v>0</v>
      </c>
      <c r="F169" s="1">
        <v>0</v>
      </c>
      <c r="G169" s="2">
        <f t="shared" si="0"/>
        <v>22711.105200000002</v>
      </c>
      <c r="H169" s="2">
        <f t="shared" si="1"/>
        <v>0.79999999999563443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59314.45</v>
      </c>
      <c r="D170" s="1">
        <f>'PR-RAS'!E174</f>
        <v>76012.259999999995</v>
      </c>
      <c r="E170" s="1">
        <v>0</v>
      </c>
      <c r="F170" s="1">
        <v>0</v>
      </c>
      <c r="G170" s="2">
        <f t="shared" si="0"/>
        <v>35716.285929999998</v>
      </c>
      <c r="H170" s="2">
        <f t="shared" si="1"/>
        <v>0.70999999999185093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24906.400000000001</v>
      </c>
      <c r="D172" s="1">
        <f>'PR-RAS'!E176</f>
        <v>45488.91</v>
      </c>
      <c r="E172" s="1">
        <v>0</v>
      </c>
      <c r="F172" s="1">
        <v>0</v>
      </c>
      <c r="G172" s="2">
        <f t="shared" si="0"/>
        <v>19816.201620000003</v>
      </c>
      <c r="H172" s="2">
        <f t="shared" si="1"/>
        <v>0.48999999999796273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4377671.7899999991</v>
      </c>
      <c r="D173" s="1">
        <f>'PR-RAS'!E177</f>
        <v>5151983.1400000006</v>
      </c>
      <c r="E173" s="1">
        <v>0</v>
      </c>
      <c r="F173" s="1">
        <v>0</v>
      </c>
      <c r="G173" s="2">
        <f t="shared" si="0"/>
        <v>2525241.74804</v>
      </c>
      <c r="H173" s="2">
        <f t="shared" si="1"/>
        <v>0.35000000149011612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355125.62</v>
      </c>
      <c r="D174" s="1">
        <f>'PR-RAS'!E178</f>
        <v>417027.56</v>
      </c>
      <c r="E174" s="1">
        <v>0</v>
      </c>
      <c r="F174" s="1">
        <v>0</v>
      </c>
      <c r="G174" s="2">
        <f t="shared" si="0"/>
        <v>205728.26801999999</v>
      </c>
      <c r="H174" s="2">
        <f t="shared" si="1"/>
        <v>0.82000000000698492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1459724</v>
      </c>
      <c r="D175" s="1">
        <f>'PR-RAS'!E179</f>
        <v>1458859.87</v>
      </c>
      <c r="E175" s="1">
        <v>0</v>
      </c>
      <c r="F175" s="1">
        <v>0</v>
      </c>
      <c r="G175" s="2">
        <f t="shared" si="0"/>
        <v>761675.21075999993</v>
      </c>
      <c r="H175" s="2">
        <f t="shared" si="1"/>
        <v>0.12999999988824129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74848.800000000003</v>
      </c>
      <c r="D176" s="1">
        <f>'PR-RAS'!E180</f>
        <v>151000.54999999999</v>
      </c>
      <c r="E176" s="1">
        <v>0</v>
      </c>
      <c r="F176" s="1">
        <v>0</v>
      </c>
      <c r="G176" s="2">
        <f t="shared" si="0"/>
        <v>65948.732499999984</v>
      </c>
      <c r="H176" s="2">
        <f t="shared" si="1"/>
        <v>0.65000000000873115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1392366.54</v>
      </c>
      <c r="D177" s="1">
        <f>'PR-RAS'!E181</f>
        <v>1890223.89</v>
      </c>
      <c r="E177" s="1">
        <v>0</v>
      </c>
      <c r="F177" s="1">
        <v>0</v>
      </c>
      <c r="G177" s="2">
        <f t="shared" si="0"/>
        <v>910415.32032000006</v>
      </c>
      <c r="H177" s="2">
        <f t="shared" si="1"/>
        <v>0.57000000006519258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142218.04999999999</v>
      </c>
      <c r="D178" s="1">
        <f>'PR-RAS'!E182</f>
        <v>162025.35</v>
      </c>
      <c r="E178" s="1">
        <v>0</v>
      </c>
      <c r="F178" s="1">
        <v>0</v>
      </c>
      <c r="G178" s="2">
        <f t="shared" si="0"/>
        <v>82529.568749999991</v>
      </c>
      <c r="H178" s="2">
        <f t="shared" si="1"/>
        <v>0.39999999999417923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34144.71</v>
      </c>
      <c r="D179" s="1">
        <f>'PR-RAS'!E183</f>
        <v>50230.29</v>
      </c>
      <c r="E179" s="1">
        <v>0</v>
      </c>
      <c r="F179" s="1">
        <v>0</v>
      </c>
      <c r="G179" s="2">
        <f t="shared" si="0"/>
        <v>23959.741620000001</v>
      </c>
      <c r="H179" s="2">
        <f t="shared" si="1"/>
        <v>0.58000000000174623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393947.94</v>
      </c>
      <c r="D180" s="1">
        <f>'PR-RAS'!E184</f>
        <v>487713.33</v>
      </c>
      <c r="E180" s="1">
        <v>0</v>
      </c>
      <c r="F180" s="1">
        <v>0</v>
      </c>
      <c r="G180" s="2">
        <f t="shared" si="0"/>
        <v>245118.0534</v>
      </c>
      <c r="H180" s="2">
        <f t="shared" si="1"/>
        <v>0.39000000001396984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73608.3</v>
      </c>
      <c r="D181" s="1">
        <f>'PR-RAS'!E185</f>
        <v>97346.44</v>
      </c>
      <c r="E181" s="1">
        <v>0</v>
      </c>
      <c r="F181" s="1">
        <v>0</v>
      </c>
      <c r="G181" s="2">
        <f t="shared" si="0"/>
        <v>48294.212399999997</v>
      </c>
      <c r="H181" s="2">
        <f t="shared" si="1"/>
        <v>0.74000000000523869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451687.83</v>
      </c>
      <c r="D182" s="1">
        <f>'PR-RAS'!E186</f>
        <v>437555.86</v>
      </c>
      <c r="E182" s="1">
        <v>0</v>
      </c>
      <c r="F182" s="1">
        <v>0</v>
      </c>
      <c r="G182" s="2">
        <f t="shared" si="0"/>
        <v>240150.71854999999</v>
      </c>
      <c r="H182" s="2">
        <f t="shared" si="1"/>
        <v>0.30999999999767169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51354.65</v>
      </c>
      <c r="D183" s="1">
        <f>'PR-RAS'!E187</f>
        <v>43036.02</v>
      </c>
      <c r="E183" s="1">
        <v>0</v>
      </c>
      <c r="F183" s="1">
        <v>0</v>
      </c>
      <c r="G183" s="2">
        <f t="shared" si="0"/>
        <v>25011.657579999999</v>
      </c>
      <c r="H183" s="2">
        <f t="shared" si="1"/>
        <v>0.36999999999534339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378086.08</v>
      </c>
      <c r="D184" s="1">
        <f>'PR-RAS'!E188</f>
        <v>497230.90999999992</v>
      </c>
      <c r="E184" s="1">
        <v>0</v>
      </c>
      <c r="F184" s="1">
        <v>0</v>
      </c>
      <c r="G184" s="2">
        <f t="shared" si="0"/>
        <v>251176.26569999999</v>
      </c>
      <c r="H184" s="2">
        <f t="shared" si="1"/>
        <v>0.17000000010011718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49298.93</v>
      </c>
      <c r="D185" s="1">
        <f>'PR-RAS'!E189</f>
        <v>50609.21</v>
      </c>
      <c r="E185" s="1">
        <v>0</v>
      </c>
      <c r="F185" s="1">
        <v>0</v>
      </c>
      <c r="G185" s="2">
        <f t="shared" si="0"/>
        <v>27695.1924</v>
      </c>
      <c r="H185" s="2">
        <f t="shared" si="1"/>
        <v>0.27999999999883585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44582.27</v>
      </c>
      <c r="D186" s="1">
        <f>'PR-RAS'!E190</f>
        <v>59212.81</v>
      </c>
      <c r="E186" s="1">
        <v>0</v>
      </c>
      <c r="F186" s="1">
        <v>0</v>
      </c>
      <c r="G186" s="2">
        <f t="shared" si="0"/>
        <v>30156.459649999997</v>
      </c>
      <c r="H186" s="2">
        <f t="shared" si="1"/>
        <v>0.45999999999912689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68459.92</v>
      </c>
      <c r="D187" s="1">
        <f>'PR-RAS'!E191</f>
        <v>89433.45</v>
      </c>
      <c r="E187" s="1">
        <v>0</v>
      </c>
      <c r="F187" s="1">
        <v>0</v>
      </c>
      <c r="G187" s="2">
        <f t="shared" si="0"/>
        <v>46002.788520000002</v>
      </c>
      <c r="H187" s="2">
        <f t="shared" si="1"/>
        <v>0.52999999999883585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11299.76</v>
      </c>
      <c r="D188" s="1">
        <f>'PR-RAS'!E192</f>
        <v>18866.560000000001</v>
      </c>
      <c r="E188" s="1">
        <v>0</v>
      </c>
      <c r="F188" s="1">
        <v>0</v>
      </c>
      <c r="G188" s="2">
        <f t="shared" si="0"/>
        <v>9169.1485600000015</v>
      </c>
      <c r="H188" s="2">
        <f t="shared" si="1"/>
        <v>0.67999999999847205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37246.9</v>
      </c>
      <c r="D189" s="1">
        <f>'PR-RAS'!E193</f>
        <v>29661.55</v>
      </c>
      <c r="E189" s="1">
        <v>0</v>
      </c>
      <c r="F189" s="1">
        <v>0</v>
      </c>
      <c r="G189" s="2">
        <f t="shared" si="0"/>
        <v>18155.16</v>
      </c>
      <c r="H189" s="2">
        <f t="shared" si="1"/>
        <v>0.5499999999992724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45705.88</v>
      </c>
      <c r="D190" s="1">
        <f>'PR-RAS'!E194</f>
        <v>1580.33</v>
      </c>
      <c r="E190" s="1">
        <v>0</v>
      </c>
      <c r="F190" s="1">
        <v>0</v>
      </c>
      <c r="G190" s="2">
        <f t="shared" si="0"/>
        <v>9235.7760599999983</v>
      </c>
      <c r="H190" s="2">
        <f t="shared" si="1"/>
        <v>0.45000000000254659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121492.42</v>
      </c>
      <c r="D191" s="1">
        <f>'PR-RAS'!E195</f>
        <v>247867</v>
      </c>
      <c r="E191" s="1">
        <v>0</v>
      </c>
      <c r="F191" s="1">
        <v>0</v>
      </c>
      <c r="G191" s="2">
        <f t="shared" si="0"/>
        <v>117273.01980000001</v>
      </c>
      <c r="H191" s="2">
        <f t="shared" si="1"/>
        <v>0.41999999999825377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162973.76000000001</v>
      </c>
      <c r="D192" s="1">
        <f>'PR-RAS'!E196</f>
        <v>126547.15</v>
      </c>
      <c r="E192" s="1">
        <v>0</v>
      </c>
      <c r="F192" s="1">
        <v>0</v>
      </c>
      <c r="G192" s="2">
        <f t="shared" si="0"/>
        <v>79468.999460000006</v>
      </c>
      <c r="H192" s="2">
        <f t="shared" si="1"/>
        <v>0.38999999998486601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26947.41</v>
      </c>
      <c r="D198" s="1">
        <f>'PR-RAS'!E202</f>
        <v>49713.39</v>
      </c>
      <c r="E198" s="1">
        <v>0</v>
      </c>
      <c r="F198" s="1">
        <v>0</v>
      </c>
      <c r="G198" s="2">
        <f t="shared" si="0"/>
        <v>24895.71543</v>
      </c>
      <c r="H198" s="2">
        <f t="shared" si="1"/>
        <v>0.7999999999992724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26947.41</v>
      </c>
      <c r="D201" s="1">
        <f>'PR-RAS'!E205</f>
        <v>49713.39</v>
      </c>
      <c r="E201" s="1">
        <v>0</v>
      </c>
      <c r="F201" s="1">
        <v>0</v>
      </c>
      <c r="G201" s="2">
        <f t="shared" si="0"/>
        <v>25274.838000000003</v>
      </c>
      <c r="H201" s="2">
        <f t="shared" si="1"/>
        <v>0.7999999999992724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136026.35</v>
      </c>
      <c r="D206" s="1">
        <f>'PR-RAS'!E210</f>
        <v>76833.759999999995</v>
      </c>
      <c r="E206" s="1">
        <v>0</v>
      </c>
      <c r="F206" s="1">
        <v>0</v>
      </c>
      <c r="G206" s="2">
        <f t="shared" si="0"/>
        <v>59387.243349999997</v>
      </c>
      <c r="H206" s="2">
        <f t="shared" si="1"/>
        <v>0.59000000001105946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32073</v>
      </c>
      <c r="D207" s="1">
        <f>'PR-RAS'!E211</f>
        <v>32773.269999999997</v>
      </c>
      <c r="E207" s="1">
        <v>0</v>
      </c>
      <c r="F207" s="1">
        <v>0</v>
      </c>
      <c r="G207" s="2">
        <f t="shared" si="0"/>
        <v>20109.625239999998</v>
      </c>
      <c r="H207" s="2">
        <f t="shared" si="1"/>
        <v>0.26999999999679858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18.309999999999999</v>
      </c>
      <c r="D208" s="1">
        <f>'PR-RAS'!E212</f>
        <v>0</v>
      </c>
      <c r="E208" s="1">
        <v>0</v>
      </c>
      <c r="F208" s="1">
        <v>0</v>
      </c>
      <c r="G208" s="2">
        <f t="shared" si="0"/>
        <v>3.7901699999999994</v>
      </c>
      <c r="H208" s="2">
        <f t="shared" si="1"/>
        <v>0.30999999999999872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25756.33</v>
      </c>
      <c r="D209" s="1">
        <f>'PR-RAS'!E213</f>
        <v>964.72</v>
      </c>
      <c r="E209" s="1">
        <v>0</v>
      </c>
      <c r="F209" s="1">
        <v>0</v>
      </c>
      <c r="G209" s="2">
        <f t="shared" si="0"/>
        <v>5758.6401599999999</v>
      </c>
      <c r="H209" s="2">
        <f t="shared" si="1"/>
        <v>0.61000000000171894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78178.710000000006</v>
      </c>
      <c r="D210" s="1">
        <f>'PR-RAS'!E214</f>
        <v>43095.77</v>
      </c>
      <c r="E210" s="1">
        <v>0</v>
      </c>
      <c r="F210" s="1">
        <v>0</v>
      </c>
      <c r="G210" s="2">
        <f t="shared" si="0"/>
        <v>34353.382249999995</v>
      </c>
      <c r="H210" s="2">
        <f t="shared" si="1"/>
        <v>0.51999999999679858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2153975.4699999997</v>
      </c>
      <c r="D211" s="1">
        <f>'PR-RAS'!E215</f>
        <v>1861950.22</v>
      </c>
      <c r="E211" s="1">
        <v>0</v>
      </c>
      <c r="F211" s="1">
        <v>0</v>
      </c>
      <c r="G211" s="2">
        <f t="shared" si="0"/>
        <v>1234353.9410999999</v>
      </c>
      <c r="H211" s="2">
        <f t="shared" si="1"/>
        <v>0.68999999971129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1879909.08</v>
      </c>
      <c r="D212" s="1">
        <f>'PR-RAS'!E216</f>
        <v>1600238.18</v>
      </c>
      <c r="E212" s="1">
        <v>0</v>
      </c>
      <c r="F212" s="1">
        <v>0</v>
      </c>
      <c r="G212" s="2">
        <f t="shared" si="0"/>
        <v>1071961.3278399999</v>
      </c>
      <c r="H212" s="2">
        <f t="shared" si="1"/>
        <v>0.26000000000931323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1879909.08</v>
      </c>
      <c r="D214" s="1">
        <f>'PR-RAS'!E218</f>
        <v>1600238.18</v>
      </c>
      <c r="E214" s="1">
        <v>0</v>
      </c>
      <c r="F214" s="1">
        <v>0</v>
      </c>
      <c r="G214" s="2">
        <f t="shared" si="0"/>
        <v>1082122.0987199999</v>
      </c>
      <c r="H214" s="2">
        <f t="shared" si="1"/>
        <v>0.26000000000931323</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257034.11</v>
      </c>
      <c r="D215" s="1">
        <f>'PR-RAS'!E219</f>
        <v>261712.04</v>
      </c>
      <c r="E215" s="1">
        <v>0</v>
      </c>
      <c r="F215" s="1">
        <v>0</v>
      </c>
      <c r="G215" s="2">
        <f t="shared" si="0"/>
        <v>167018.05265999999</v>
      </c>
      <c r="H215" s="2">
        <f t="shared" si="1"/>
        <v>0.14999999999417923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257034.11</v>
      </c>
      <c r="D218" s="1">
        <f>'PR-RAS'!E222</f>
        <v>261712.04</v>
      </c>
      <c r="E218" s="1">
        <v>0</v>
      </c>
      <c r="F218" s="1">
        <v>0</v>
      </c>
      <c r="G218" s="2">
        <f t="shared" si="0"/>
        <v>169359.42723</v>
      </c>
      <c r="H218" s="2">
        <f t="shared" si="1"/>
        <v>0.14999999999417923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17032.28</v>
      </c>
      <c r="D219" s="1">
        <f>'PR-RAS'!E223</f>
        <v>0</v>
      </c>
      <c r="E219" s="1">
        <v>0</v>
      </c>
      <c r="F219" s="1">
        <v>0</v>
      </c>
      <c r="G219" s="2">
        <f t="shared" si="0"/>
        <v>3713.0370399999997</v>
      </c>
      <c r="H219" s="2">
        <f t="shared" si="1"/>
        <v>0.27999999999883585</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91039.739999999991</v>
      </c>
      <c r="D220" s="1">
        <f>'PR-RAS'!E224</f>
        <v>90178.18</v>
      </c>
      <c r="E220" s="1">
        <v>0</v>
      </c>
      <c r="F220" s="1">
        <v>0</v>
      </c>
      <c r="G220" s="2">
        <f t="shared" si="0"/>
        <v>59435.745899999994</v>
      </c>
      <c r="H220" s="2">
        <f t="shared" si="1"/>
        <v>0.44000000000232831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43127.049999999996</v>
      </c>
      <c r="D227" s="1">
        <f>'PR-RAS'!E231</f>
        <v>69731.679999999993</v>
      </c>
      <c r="E227" s="1">
        <v>0</v>
      </c>
      <c r="F227" s="1">
        <v>0</v>
      </c>
      <c r="G227" s="2">
        <f t="shared" si="0"/>
        <v>41265.432659999999</v>
      </c>
      <c r="H227" s="2">
        <f t="shared" si="1"/>
        <v>0.37000000000261934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1990.84</v>
      </c>
      <c r="D228" s="1">
        <f>'PR-RAS'!E232</f>
        <v>41990.85</v>
      </c>
      <c r="E228" s="1">
        <v>0</v>
      </c>
      <c r="F228" s="1">
        <v>0</v>
      </c>
      <c r="G228" s="2">
        <f t="shared" si="0"/>
        <v>19515.76658</v>
      </c>
      <c r="H228" s="2">
        <f t="shared" si="1"/>
        <v>0.31000000000153705</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41136.21</v>
      </c>
      <c r="D229" s="1">
        <f>'PR-RAS'!E233</f>
        <v>27740.83</v>
      </c>
      <c r="E229" s="1">
        <v>0</v>
      </c>
      <c r="F229" s="1">
        <v>0</v>
      </c>
      <c r="G229" s="2">
        <f t="shared" si="0"/>
        <v>22028.874359999998</v>
      </c>
      <c r="H229" s="2">
        <f t="shared" si="1"/>
        <v>0.37999999999738066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47912.69</v>
      </c>
      <c r="D232" s="1">
        <f>'PR-RAS'!E236</f>
        <v>20446.5</v>
      </c>
      <c r="E232" s="1">
        <v>0</v>
      </c>
      <c r="F232" s="1">
        <v>0</v>
      </c>
      <c r="G232" s="2">
        <f t="shared" si="0"/>
        <v>20514.114390000002</v>
      </c>
      <c r="H232" s="2">
        <f t="shared" si="1"/>
        <v>0.80999999999767169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21368.13</v>
      </c>
      <c r="D233" s="1">
        <f>'PR-RAS'!E237</f>
        <v>20446.5</v>
      </c>
      <c r="E233" s="1">
        <v>0</v>
      </c>
      <c r="F233" s="1">
        <v>0</v>
      </c>
      <c r="G233" s="2">
        <f t="shared" si="0"/>
        <v>14444.582160000002</v>
      </c>
      <c r="H233" s="2">
        <f t="shared" si="1"/>
        <v>0.63000000000101863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26544.560000000001</v>
      </c>
      <c r="D234" s="1">
        <f>'PR-RAS'!E238</f>
        <v>0</v>
      </c>
      <c r="E234" s="1">
        <v>0</v>
      </c>
      <c r="F234" s="1">
        <v>0</v>
      </c>
      <c r="G234" s="2">
        <f t="shared" si="0"/>
        <v>6184.8824800000002</v>
      </c>
      <c r="H234" s="2">
        <f t="shared" si="1"/>
        <v>0.43999999999869033</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1139277.24</v>
      </c>
      <c r="D248" s="1">
        <f>'PR-RAS'!E252</f>
        <v>1701343.61</v>
      </c>
      <c r="E248" s="1">
        <v>0</v>
      </c>
      <c r="F248" s="1">
        <v>0</v>
      </c>
      <c r="G248" s="2">
        <f t="shared" si="0"/>
        <v>1121865.22162</v>
      </c>
      <c r="H248" s="2">
        <f t="shared" si="1"/>
        <v>0.62999999988824129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1139277.24</v>
      </c>
      <c r="D255" s="1">
        <f>'PR-RAS'!E259</f>
        <v>1701343.61</v>
      </c>
      <c r="E255" s="1">
        <v>0</v>
      </c>
      <c r="F255" s="1">
        <v>0</v>
      </c>
      <c r="G255" s="2">
        <f t="shared" si="0"/>
        <v>1153658.9728399999</v>
      </c>
      <c r="H255" s="2">
        <f t="shared" si="1"/>
        <v>0.62999999988824129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867971.2</v>
      </c>
      <c r="D256" s="1">
        <f>'PR-RAS'!E260</f>
        <v>932385.05</v>
      </c>
      <c r="E256" s="1">
        <v>0</v>
      </c>
      <c r="F256" s="1">
        <v>0</v>
      </c>
      <c r="G256" s="2">
        <f t="shared" si="0"/>
        <v>696849.03149999992</v>
      </c>
      <c r="H256" s="2">
        <f t="shared" si="1"/>
        <v>0.25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271306.03999999998</v>
      </c>
      <c r="D257" s="1">
        <f>'PR-RAS'!E261</f>
        <v>768958.56</v>
      </c>
      <c r="E257" s="1">
        <v>0</v>
      </c>
      <c r="F257" s="1">
        <v>0</v>
      </c>
      <c r="G257" s="2">
        <f t="shared" si="0"/>
        <v>463161.12896000006</v>
      </c>
      <c r="H257" s="2">
        <f t="shared" si="1"/>
        <v>0.47999999992316589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2371541.9300000002</v>
      </c>
      <c r="D259" s="1">
        <f>'PR-RAS'!E263</f>
        <v>3010990.0699999994</v>
      </c>
      <c r="E259" s="1">
        <v>0</v>
      </c>
      <c r="F259" s="1">
        <v>0</v>
      </c>
      <c r="G259" s="2">
        <f t="shared" si="0"/>
        <v>2165528.6940599997</v>
      </c>
      <c r="H259" s="2">
        <f t="shared" si="1"/>
        <v>0.13999999919906259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2180281.12</v>
      </c>
      <c r="D260" s="1">
        <f>'PR-RAS'!E264</f>
        <v>2781206.26</v>
      </c>
      <c r="E260" s="1">
        <v>0</v>
      </c>
      <c r="F260" s="1">
        <v>0</v>
      </c>
      <c r="G260" s="2">
        <f t="shared" si="0"/>
        <v>2005357.65276</v>
      </c>
      <c r="H260" s="2">
        <f t="shared" si="1"/>
        <v>0.37999999988824129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2180281.12</v>
      </c>
      <c r="D261" s="1">
        <f>'PR-RAS'!E265</f>
        <v>2774271.71</v>
      </c>
      <c r="E261" s="1">
        <v>0</v>
      </c>
      <c r="F261" s="1">
        <v>0</v>
      </c>
      <c r="G261" s="2">
        <f t="shared" si="0"/>
        <v>2009494.3804000001</v>
      </c>
      <c r="H261" s="2">
        <f t="shared" si="1"/>
        <v>0.41000000014901161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6934.55</v>
      </c>
      <c r="E262" s="1">
        <v>0</v>
      </c>
      <c r="F262" s="1">
        <v>0</v>
      </c>
      <c r="G262" s="2">
        <f t="shared" si="0"/>
        <v>3619.8351000000002</v>
      </c>
      <c r="H262" s="2">
        <f t="shared" si="1"/>
        <v>0.4499999999998181</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8626.98</v>
      </c>
      <c r="D264" s="1">
        <f>'PR-RAS'!E268</f>
        <v>63945.05</v>
      </c>
      <c r="E264" s="1">
        <v>0</v>
      </c>
      <c r="F264" s="1">
        <v>0</v>
      </c>
      <c r="G264" s="2">
        <f t="shared" si="0"/>
        <v>35903.992040000005</v>
      </c>
      <c r="H264" s="2">
        <f t="shared" si="1"/>
        <v>7.0000000003346941E-2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8626.98</v>
      </c>
      <c r="D265" s="1">
        <f>'PR-RAS'!E269</f>
        <v>63945.05</v>
      </c>
      <c r="E265" s="1">
        <v>0</v>
      </c>
      <c r="F265" s="1">
        <v>0</v>
      </c>
      <c r="G265" s="2">
        <f t="shared" ref="G265:G521" si="8">(B265/1000)*(C265*1+D265*2)</f>
        <v>36040.509120000002</v>
      </c>
      <c r="H265" s="2">
        <f t="shared" ref="H265:H521" si="9">ABS(C265-ROUND(C265,0))+ABS(D265-ROUND(D265,0))</f>
        <v>7.0000000003346941E-2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106691.88</v>
      </c>
      <c r="D269" s="1">
        <f>'PR-RAS'!E273</f>
        <v>95252.59</v>
      </c>
      <c r="E269" s="1">
        <v>0</v>
      </c>
      <c r="F269" s="1">
        <v>0</v>
      </c>
      <c r="G269" s="2">
        <f t="shared" si="8"/>
        <v>79648.812080000003</v>
      </c>
      <c r="H269" s="2">
        <f t="shared" si="9"/>
        <v>0.52999999999883585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106691.88</v>
      </c>
      <c r="D274" s="1">
        <f>'PR-RAS'!E278</f>
        <v>95252.59</v>
      </c>
      <c r="E274" s="1">
        <v>0</v>
      </c>
      <c r="F274" s="1">
        <v>0</v>
      </c>
      <c r="G274" s="2">
        <f t="shared" si="8"/>
        <v>81134.797380000004</v>
      </c>
      <c r="H274" s="2">
        <f t="shared" si="9"/>
        <v>0.52999999999883585</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75941.95</v>
      </c>
      <c r="D275" s="1">
        <f>'PR-RAS'!E279</f>
        <v>70586.17</v>
      </c>
      <c r="E275" s="1">
        <v>0</v>
      </c>
      <c r="F275" s="1">
        <v>0</v>
      </c>
      <c r="G275" s="2">
        <f t="shared" si="8"/>
        <v>59489.315459999998</v>
      </c>
      <c r="H275" s="2">
        <f t="shared" si="9"/>
        <v>0.22000000000116415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75941.95</v>
      </c>
      <c r="D276" s="1">
        <f>'PR-RAS'!E280</f>
        <v>70586.17</v>
      </c>
      <c r="E276" s="1">
        <v>0</v>
      </c>
      <c r="F276" s="1">
        <v>0</v>
      </c>
      <c r="G276" s="2">
        <f t="shared" si="8"/>
        <v>59706.429749999996</v>
      </c>
      <c r="H276" s="2">
        <f t="shared" si="9"/>
        <v>0.22000000000116415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26490489.599999998</v>
      </c>
      <c r="D285" s="1">
        <f>'PR-RAS'!E289</f>
        <v>30296039.449999996</v>
      </c>
      <c r="E285" s="1">
        <v>0</v>
      </c>
      <c r="F285" s="1">
        <v>0</v>
      </c>
      <c r="G285" s="2">
        <f t="shared" si="8"/>
        <v>24731449.453999992</v>
      </c>
      <c r="H285" s="2">
        <f t="shared" si="9"/>
        <v>0.84999999776482582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6720494.4599999972</v>
      </c>
      <c r="D286" s="1">
        <f>'PR-RAS'!E290</f>
        <v>5902517.9600000009</v>
      </c>
      <c r="E286" s="1">
        <v>0</v>
      </c>
      <c r="F286" s="1">
        <v>0</v>
      </c>
      <c r="G286" s="2">
        <f t="shared" si="8"/>
        <v>5279776.1582999993</v>
      </c>
      <c r="H286" s="2">
        <f t="shared" si="9"/>
        <v>0.4999999962747097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475356.38</v>
      </c>
      <c r="D288" s="1">
        <f>'PR-RAS'!E292</f>
        <v>900001.21</v>
      </c>
      <c r="E288" s="1">
        <v>0</v>
      </c>
      <c r="F288" s="1">
        <v>0</v>
      </c>
      <c r="G288" s="2">
        <f t="shared" si="8"/>
        <v>653027.97559999989</v>
      </c>
      <c r="H288" s="2">
        <f t="shared" si="9"/>
        <v>0.58999999996740371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2956973.58</v>
      </c>
      <c r="D290" s="1">
        <f>'PR-RAS'!E294</f>
        <v>2706963.12</v>
      </c>
      <c r="E290" s="1">
        <v>0</v>
      </c>
      <c r="F290" s="1">
        <v>0</v>
      </c>
      <c r="G290" s="2">
        <f t="shared" si="8"/>
        <v>2419190.0479799998</v>
      </c>
      <c r="H290" s="2">
        <f t="shared" si="9"/>
        <v>0.5400000000372529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32848.21</v>
      </c>
      <c r="D291" s="1">
        <f>'PR-RAS'!E295</f>
        <v>38463.9</v>
      </c>
      <c r="E291" s="1">
        <v>0</v>
      </c>
      <c r="F291" s="1">
        <v>0</v>
      </c>
      <c r="G291" s="2">
        <f t="shared" si="8"/>
        <v>31835.0429</v>
      </c>
      <c r="H291" s="2">
        <f t="shared" si="9"/>
        <v>0.30999999999767169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230612.03000000003</v>
      </c>
      <c r="D293" s="1">
        <f>'PR-RAS'!E298</f>
        <v>496007.55000000005</v>
      </c>
      <c r="E293" s="1">
        <v>0</v>
      </c>
      <c r="F293" s="1">
        <v>0</v>
      </c>
      <c r="G293" s="2">
        <f t="shared" si="8"/>
        <v>357007.12196000002</v>
      </c>
      <c r="H293" s="2">
        <f t="shared" si="9"/>
        <v>0.47999999998137355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81872.800000000003</v>
      </c>
      <c r="D294" s="1">
        <f>'PR-RAS'!E299</f>
        <v>170465.22</v>
      </c>
      <c r="E294" s="1">
        <v>0</v>
      </c>
      <c r="F294" s="1">
        <v>0</v>
      </c>
      <c r="G294" s="2">
        <f t="shared" si="8"/>
        <v>123881.34931999999</v>
      </c>
      <c r="H294" s="2">
        <f t="shared" si="9"/>
        <v>0.41999999999825377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81872.800000000003</v>
      </c>
      <c r="D295" s="1">
        <f>'PR-RAS'!E300</f>
        <v>170465.22</v>
      </c>
      <c r="E295" s="1">
        <v>0</v>
      </c>
      <c r="F295" s="1">
        <v>0</v>
      </c>
      <c r="G295" s="2">
        <f t="shared" si="8"/>
        <v>124304.15255999999</v>
      </c>
      <c r="H295" s="2">
        <f t="shared" si="9"/>
        <v>0.41999999999825377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81872.800000000003</v>
      </c>
      <c r="D296" s="1">
        <f>'PR-RAS'!E301</f>
        <v>170465.22</v>
      </c>
      <c r="E296" s="1">
        <v>0</v>
      </c>
      <c r="F296" s="1">
        <v>0</v>
      </c>
      <c r="G296" s="2">
        <f t="shared" si="8"/>
        <v>124726.9558</v>
      </c>
      <c r="H296" s="2">
        <f t="shared" si="9"/>
        <v>0.41999999999825377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148739.23000000001</v>
      </c>
      <c r="D306" s="1">
        <f>'PR-RAS'!E311</f>
        <v>325542.33</v>
      </c>
      <c r="E306" s="1">
        <v>0</v>
      </c>
      <c r="F306" s="1">
        <v>0</v>
      </c>
      <c r="G306" s="2">
        <f t="shared" si="8"/>
        <v>243946.28644999999</v>
      </c>
      <c r="H306" s="2">
        <f t="shared" si="9"/>
        <v>0.56000000002677552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130755.29000000001</v>
      </c>
      <c r="D307" s="1">
        <f>'PR-RAS'!E312</f>
        <v>320556.05</v>
      </c>
      <c r="E307" s="1">
        <v>0</v>
      </c>
      <c r="F307" s="1">
        <v>0</v>
      </c>
      <c r="G307" s="2">
        <f t="shared" si="8"/>
        <v>236191.42134</v>
      </c>
      <c r="H307" s="2">
        <f t="shared" si="9"/>
        <v>0.33999999999650754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126601.07</v>
      </c>
      <c r="D308" s="1">
        <f>'PR-RAS'!E313</f>
        <v>290729.87</v>
      </c>
      <c r="E308" s="1">
        <v>0</v>
      </c>
      <c r="F308" s="1">
        <v>0</v>
      </c>
      <c r="G308" s="2">
        <f t="shared" si="8"/>
        <v>217374.66867000001</v>
      </c>
      <c r="H308" s="2">
        <f t="shared" si="9"/>
        <v>0.20000000001164153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4154.22</v>
      </c>
      <c r="D309" s="1">
        <f>'PR-RAS'!E314</f>
        <v>29826.18</v>
      </c>
      <c r="E309" s="1">
        <v>0</v>
      </c>
      <c r="F309" s="1">
        <v>0</v>
      </c>
      <c r="G309" s="2">
        <f t="shared" si="8"/>
        <v>19652.426640000001</v>
      </c>
      <c r="H309" s="2">
        <f t="shared" si="9"/>
        <v>0.4000000000005457</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4778.0200000000004</v>
      </c>
      <c r="D312" s="1">
        <f>'PR-RAS'!E317</f>
        <v>4736.28</v>
      </c>
      <c r="E312" s="1">
        <v>0</v>
      </c>
      <c r="F312" s="1">
        <v>0</v>
      </c>
      <c r="G312" s="2">
        <f t="shared" si="8"/>
        <v>4431.9303799999998</v>
      </c>
      <c r="H312" s="2">
        <f t="shared" si="9"/>
        <v>0.3000000000001819</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1526.28</v>
      </c>
      <c r="E318" s="1">
        <v>0</v>
      </c>
      <c r="F318" s="1">
        <v>0</v>
      </c>
      <c r="G318" s="2">
        <f t="shared" si="8"/>
        <v>967.66152</v>
      </c>
      <c r="H318" s="2">
        <f t="shared" si="9"/>
        <v>0.27999999999997272</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4778.0200000000004</v>
      </c>
      <c r="D319" s="1">
        <f>'PR-RAS'!E324</f>
        <v>3210</v>
      </c>
      <c r="E319" s="1">
        <v>0</v>
      </c>
      <c r="F319" s="1">
        <v>0</v>
      </c>
      <c r="G319" s="2">
        <f t="shared" si="8"/>
        <v>3560.9703600000003</v>
      </c>
      <c r="H319" s="2">
        <f t="shared" si="9"/>
        <v>2.0000000000436557E-2</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13205.92</v>
      </c>
      <c r="D321" s="1">
        <f>'PR-RAS'!E326</f>
        <v>250</v>
      </c>
      <c r="E321" s="1">
        <v>0</v>
      </c>
      <c r="F321" s="1">
        <v>0</v>
      </c>
      <c r="G321" s="2">
        <f t="shared" si="8"/>
        <v>4385.8944000000001</v>
      </c>
      <c r="H321" s="2">
        <f t="shared" si="9"/>
        <v>7.999999999992724E-2</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13205.92</v>
      </c>
      <c r="D322" s="1">
        <f>'PR-RAS'!E327</f>
        <v>250</v>
      </c>
      <c r="E322" s="1">
        <v>0</v>
      </c>
      <c r="F322" s="1">
        <v>0</v>
      </c>
      <c r="G322" s="2">
        <f t="shared" si="8"/>
        <v>4399.6003200000005</v>
      </c>
      <c r="H322" s="2">
        <f t="shared" si="9"/>
        <v>7.999999999992724E-2</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9355800.3900000006</v>
      </c>
      <c r="D345" s="1">
        <f>'PR-RAS'!E350</f>
        <v>5678796.7000000002</v>
      </c>
      <c r="E345" s="1">
        <v>0</v>
      </c>
      <c r="F345" s="1">
        <v>0</v>
      </c>
      <c r="G345" s="2">
        <f t="shared" si="8"/>
        <v>7125407.4637599988</v>
      </c>
      <c r="H345" s="2">
        <f t="shared" si="9"/>
        <v>0.69000000040978193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412251.37</v>
      </c>
      <c r="D346" s="1">
        <f>'PR-RAS'!E351</f>
        <v>379824.13</v>
      </c>
      <c r="E346" s="1">
        <v>0</v>
      </c>
      <c r="F346" s="1">
        <v>0</v>
      </c>
      <c r="G346" s="2">
        <f t="shared" si="8"/>
        <v>404305.3723499999</v>
      </c>
      <c r="H346" s="2">
        <f t="shared" si="9"/>
        <v>0.5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69447.94</v>
      </c>
      <c r="D347" s="1">
        <f>'PR-RAS'!E352</f>
        <v>49651.61</v>
      </c>
      <c r="E347" s="1">
        <v>0</v>
      </c>
      <c r="F347" s="1">
        <v>0</v>
      </c>
      <c r="G347" s="2">
        <f t="shared" si="8"/>
        <v>58387.901359999996</v>
      </c>
      <c r="H347" s="2">
        <f t="shared" si="9"/>
        <v>0.44999999999708962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69447.94</v>
      </c>
      <c r="D348" s="1">
        <f>'PR-RAS'!E353</f>
        <v>49651.61</v>
      </c>
      <c r="E348" s="1">
        <v>0</v>
      </c>
      <c r="F348" s="1">
        <v>0</v>
      </c>
      <c r="G348" s="2">
        <f t="shared" si="8"/>
        <v>58556.652519999996</v>
      </c>
      <c r="H348" s="2">
        <f t="shared" si="9"/>
        <v>0.44999999999708962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342803.43</v>
      </c>
      <c r="D351" s="1">
        <f>'PR-RAS'!E356</f>
        <v>330172.52</v>
      </c>
      <c r="E351" s="1">
        <v>0</v>
      </c>
      <c r="F351" s="1">
        <v>0</v>
      </c>
      <c r="G351" s="2">
        <f t="shared" si="8"/>
        <v>351101.96449999994</v>
      </c>
      <c r="H351" s="2">
        <f t="shared" si="9"/>
        <v>0.90999999997438863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265.45</v>
      </c>
      <c r="E352" s="1">
        <v>0</v>
      </c>
      <c r="F352" s="1">
        <v>0</v>
      </c>
      <c r="G352" s="2">
        <f t="shared" si="8"/>
        <v>186.34589999999997</v>
      </c>
      <c r="H352" s="2">
        <f t="shared" si="9"/>
        <v>0.44999999999998863</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1556.91</v>
      </c>
      <c r="D354" s="1">
        <f>'PR-RAS'!E359</f>
        <v>4619.6499999999996</v>
      </c>
      <c r="E354" s="1">
        <v>0</v>
      </c>
      <c r="F354" s="1">
        <v>0</v>
      </c>
      <c r="G354" s="2">
        <f t="shared" si="8"/>
        <v>3811.0621299999993</v>
      </c>
      <c r="H354" s="2">
        <f t="shared" si="9"/>
        <v>0.44000000000028194</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796.34</v>
      </c>
      <c r="D355" s="1">
        <f>'PR-RAS'!E360</f>
        <v>4681.68</v>
      </c>
      <c r="E355" s="1">
        <v>0</v>
      </c>
      <c r="F355" s="1">
        <v>0</v>
      </c>
      <c r="G355" s="2">
        <f t="shared" si="8"/>
        <v>3596.5338000000002</v>
      </c>
      <c r="H355" s="2">
        <f t="shared" si="9"/>
        <v>0.65999999999974079</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340450.18</v>
      </c>
      <c r="D357" s="1">
        <f>'PR-RAS'!E362</f>
        <v>320605.74</v>
      </c>
      <c r="E357" s="1">
        <v>0</v>
      </c>
      <c r="F357" s="1">
        <v>0</v>
      </c>
      <c r="G357" s="2">
        <f t="shared" si="8"/>
        <v>349471.55095999996</v>
      </c>
      <c r="H357" s="2">
        <f t="shared" si="9"/>
        <v>0.44000000000232831</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8049872.3000000007</v>
      </c>
      <c r="D358" s="1">
        <f>'PR-RAS'!E363</f>
        <v>3531745.9</v>
      </c>
      <c r="E358" s="1">
        <v>0</v>
      </c>
      <c r="F358" s="1">
        <v>0</v>
      </c>
      <c r="G358" s="2">
        <f t="shared" si="8"/>
        <v>5395470.9837000007</v>
      </c>
      <c r="H358" s="2">
        <f t="shared" si="9"/>
        <v>0.40000000083819032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7166535.2300000004</v>
      </c>
      <c r="D359" s="1">
        <f>'PR-RAS'!E364</f>
        <v>1671912.21</v>
      </c>
      <c r="E359" s="1">
        <v>0</v>
      </c>
      <c r="F359" s="1">
        <v>0</v>
      </c>
      <c r="G359" s="2">
        <f t="shared" si="8"/>
        <v>3762708.7546999999</v>
      </c>
      <c r="H359" s="2">
        <f t="shared" si="9"/>
        <v>0.44000000040978193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1982663.59</v>
      </c>
      <c r="D361" s="1">
        <f>'PR-RAS'!E366</f>
        <v>1395470.48</v>
      </c>
      <c r="E361" s="1">
        <v>0</v>
      </c>
      <c r="F361" s="1">
        <v>0</v>
      </c>
      <c r="G361" s="2">
        <f t="shared" si="8"/>
        <v>1718497.6379999998</v>
      </c>
      <c r="H361" s="2">
        <f t="shared" si="9"/>
        <v>0.88999999989755452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5181260.9800000004</v>
      </c>
      <c r="D362" s="1">
        <f>'PR-RAS'!E367</f>
        <v>222837.29</v>
      </c>
      <c r="E362" s="1">
        <v>0</v>
      </c>
      <c r="F362" s="1">
        <v>0</v>
      </c>
      <c r="G362" s="2">
        <f t="shared" si="8"/>
        <v>2031323.73716</v>
      </c>
      <c r="H362" s="2">
        <f t="shared" si="9"/>
        <v>0.30999999956111424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2610.66</v>
      </c>
      <c r="D363" s="1">
        <f>'PR-RAS'!E368</f>
        <v>53604.44</v>
      </c>
      <c r="E363" s="1">
        <v>0</v>
      </c>
      <c r="F363" s="1">
        <v>0</v>
      </c>
      <c r="G363" s="2">
        <f t="shared" si="8"/>
        <v>39754.673480000005</v>
      </c>
      <c r="H363" s="2">
        <f t="shared" si="9"/>
        <v>0.78000000000247383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611491.05000000005</v>
      </c>
      <c r="D364" s="1">
        <f>'PR-RAS'!E369</f>
        <v>1276609.26</v>
      </c>
      <c r="E364" s="1">
        <v>0</v>
      </c>
      <c r="F364" s="1">
        <v>0</v>
      </c>
      <c r="G364" s="2">
        <f t="shared" si="8"/>
        <v>1148789.57391</v>
      </c>
      <c r="H364" s="2">
        <f t="shared" si="9"/>
        <v>0.31000000005587935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47261.89</v>
      </c>
      <c r="D365" s="1">
        <f>'PR-RAS'!E370</f>
        <v>971018.86</v>
      </c>
      <c r="E365" s="1">
        <v>0</v>
      </c>
      <c r="F365" s="1">
        <v>0</v>
      </c>
      <c r="G365" s="2">
        <f t="shared" si="8"/>
        <v>724105.05803999992</v>
      </c>
      <c r="H365" s="2">
        <f t="shared" si="9"/>
        <v>0.25000000001455192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7519.72</v>
      </c>
      <c r="D366" s="1">
        <f>'PR-RAS'!E371</f>
        <v>14861.99</v>
      </c>
      <c r="E366" s="1">
        <v>0</v>
      </c>
      <c r="F366" s="1">
        <v>0</v>
      </c>
      <c r="G366" s="2">
        <f t="shared" si="8"/>
        <v>13593.950499999999</v>
      </c>
      <c r="H366" s="2">
        <f t="shared" si="9"/>
        <v>0.28999999999996362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161196.72</v>
      </c>
      <c r="D367" s="1">
        <f>'PR-RAS'!E372</f>
        <v>64293.84</v>
      </c>
      <c r="E367" s="1">
        <v>0</v>
      </c>
      <c r="F367" s="1">
        <v>0</v>
      </c>
      <c r="G367" s="2">
        <f t="shared" si="8"/>
        <v>106061.0904</v>
      </c>
      <c r="H367" s="2">
        <f t="shared" si="9"/>
        <v>0.44000000000232831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342.91</v>
      </c>
      <c r="D369" s="1">
        <f>'PR-RAS'!E374</f>
        <v>19187.5</v>
      </c>
      <c r="E369" s="1">
        <v>0</v>
      </c>
      <c r="F369" s="1">
        <v>0</v>
      </c>
      <c r="G369" s="2">
        <f t="shared" si="8"/>
        <v>14248.190880000002</v>
      </c>
      <c r="H369" s="2">
        <f t="shared" si="9"/>
        <v>0.58999999999997499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23169.62</v>
      </c>
      <c r="D370" s="1">
        <f>'PR-RAS'!E375</f>
        <v>5020.28</v>
      </c>
      <c r="E370" s="1">
        <v>0</v>
      </c>
      <c r="F370" s="1">
        <v>0</v>
      </c>
      <c r="G370" s="2">
        <f t="shared" si="8"/>
        <v>12254.556420000001</v>
      </c>
      <c r="H370" s="2">
        <f t="shared" si="9"/>
        <v>0.66000000000076398</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372000.19</v>
      </c>
      <c r="D371" s="1">
        <f>'PR-RAS'!E376</f>
        <v>202226.79</v>
      </c>
      <c r="E371" s="1">
        <v>0</v>
      </c>
      <c r="F371" s="1">
        <v>0</v>
      </c>
      <c r="G371" s="2">
        <f t="shared" si="8"/>
        <v>287287.89490000001</v>
      </c>
      <c r="H371" s="2">
        <f t="shared" si="9"/>
        <v>0.39999999999417923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64766.18</v>
      </c>
      <c r="D373" s="1">
        <f>'PR-RAS'!E378</f>
        <v>384564.34</v>
      </c>
      <c r="E373" s="1">
        <v>0</v>
      </c>
      <c r="F373" s="1">
        <v>0</v>
      </c>
      <c r="G373" s="2">
        <f t="shared" si="8"/>
        <v>310208.88792000001</v>
      </c>
      <c r="H373" s="2">
        <f t="shared" si="9"/>
        <v>0.52000000002590241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64766.18</v>
      </c>
      <c r="D374" s="1">
        <f>'PR-RAS'!E379</f>
        <v>384564.34</v>
      </c>
      <c r="E374" s="1">
        <v>0</v>
      </c>
      <c r="F374" s="1">
        <v>0</v>
      </c>
      <c r="G374" s="2">
        <f t="shared" si="8"/>
        <v>311042.78278000001</v>
      </c>
      <c r="H374" s="2">
        <f t="shared" si="9"/>
        <v>0.52000000002590241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174977.65000000002</v>
      </c>
      <c r="D378" s="1">
        <f>'PR-RAS'!E383</f>
        <v>130068.72</v>
      </c>
      <c r="E378" s="1">
        <v>0</v>
      </c>
      <c r="F378" s="1">
        <v>0</v>
      </c>
      <c r="G378" s="2">
        <f t="shared" si="8"/>
        <v>164038.38893000002</v>
      </c>
      <c r="H378" s="2">
        <f t="shared" si="9"/>
        <v>0.62999999997555278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156241.54</v>
      </c>
      <c r="D379" s="1">
        <f>'PR-RAS'!E384</f>
        <v>129968.72</v>
      </c>
      <c r="E379" s="1">
        <v>0</v>
      </c>
      <c r="F379" s="1">
        <v>0</v>
      </c>
      <c r="G379" s="2">
        <f t="shared" si="8"/>
        <v>157315.65443999998</v>
      </c>
      <c r="H379" s="2">
        <f t="shared" si="9"/>
        <v>0.73999999999068677</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18736.11</v>
      </c>
      <c r="D381" s="1">
        <f>'PR-RAS'!E386</f>
        <v>100</v>
      </c>
      <c r="E381" s="1">
        <v>0</v>
      </c>
      <c r="F381" s="1">
        <v>0</v>
      </c>
      <c r="G381" s="2">
        <f t="shared" si="8"/>
        <v>7195.7218000000003</v>
      </c>
      <c r="H381" s="2">
        <f t="shared" si="9"/>
        <v>0.11000000000058208</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32102.190000000002</v>
      </c>
      <c r="D386" s="1">
        <f>'PR-RAS'!E391</f>
        <v>68591.37</v>
      </c>
      <c r="E386" s="1">
        <v>0</v>
      </c>
      <c r="F386" s="1">
        <v>0</v>
      </c>
      <c r="G386" s="2">
        <f t="shared" si="8"/>
        <v>65174.698049999999</v>
      </c>
      <c r="H386" s="2">
        <f t="shared" si="9"/>
        <v>0.55999999999767169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132.72</v>
      </c>
      <c r="D388" s="1">
        <f>'PR-RAS'!E393</f>
        <v>50532.74</v>
      </c>
      <c r="E388" s="1">
        <v>0</v>
      </c>
      <c r="F388" s="1">
        <v>0</v>
      </c>
      <c r="G388" s="2">
        <f t="shared" si="8"/>
        <v>39163.703399999999</v>
      </c>
      <c r="H388" s="2">
        <f t="shared" si="9"/>
        <v>0.54000000000203841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31969.47</v>
      </c>
      <c r="D389" s="1">
        <f>'PR-RAS'!E394</f>
        <v>18058.63</v>
      </c>
      <c r="E389" s="1">
        <v>0</v>
      </c>
      <c r="F389" s="1">
        <v>0</v>
      </c>
      <c r="G389" s="2">
        <f t="shared" si="8"/>
        <v>26417.651240000007</v>
      </c>
      <c r="H389" s="2">
        <f t="shared" si="9"/>
        <v>0.84000000000014552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6176.12</v>
      </c>
      <c r="E391" s="1">
        <v>0</v>
      </c>
      <c r="F391" s="1">
        <v>0</v>
      </c>
      <c r="G391" s="2">
        <f t="shared" si="8"/>
        <v>4817.3735999999999</v>
      </c>
      <c r="H391" s="2">
        <f t="shared" si="9"/>
        <v>0.11999999999989086</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6176.12</v>
      </c>
      <c r="E392" s="1">
        <v>0</v>
      </c>
      <c r="F392" s="1">
        <v>0</v>
      </c>
      <c r="G392" s="2">
        <f t="shared" si="8"/>
        <v>4829.7258400000001</v>
      </c>
      <c r="H392" s="2">
        <f t="shared" si="9"/>
        <v>0.11999999999989086</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6176.12</v>
      </c>
      <c r="E394" s="1">
        <v>0</v>
      </c>
      <c r="F394" s="1">
        <v>0</v>
      </c>
      <c r="G394" s="2">
        <f t="shared" si="8"/>
        <v>4854.4303200000004</v>
      </c>
      <c r="H394" s="2">
        <f t="shared" si="9"/>
        <v>0.11999999999989086</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893676.72</v>
      </c>
      <c r="D397" s="1">
        <f>'PR-RAS'!E402</f>
        <v>1761050.55</v>
      </c>
      <c r="E397" s="1">
        <v>0</v>
      </c>
      <c r="F397" s="1">
        <v>0</v>
      </c>
      <c r="G397" s="2">
        <f t="shared" si="8"/>
        <v>1748648.0167200002</v>
      </c>
      <c r="H397" s="2">
        <f t="shared" si="9"/>
        <v>0.72999999998137355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893676.72</v>
      </c>
      <c r="D398" s="1">
        <f>'PR-RAS'!E403</f>
        <v>1754795.01</v>
      </c>
      <c r="E398" s="1">
        <v>0</v>
      </c>
      <c r="F398" s="1">
        <v>0</v>
      </c>
      <c r="G398" s="2">
        <f t="shared" si="8"/>
        <v>1748096.8957800001</v>
      </c>
      <c r="H398" s="2">
        <f t="shared" si="9"/>
        <v>0.2900000000372529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6255.54</v>
      </c>
      <c r="E399" s="1">
        <v>0</v>
      </c>
      <c r="F399" s="1">
        <v>0</v>
      </c>
      <c r="G399" s="2">
        <f t="shared" si="8"/>
        <v>4979.4098400000003</v>
      </c>
      <c r="H399" s="2">
        <f t="shared" si="9"/>
        <v>0.46000000000003638</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9125188.3600000013</v>
      </c>
      <c r="D403" s="1">
        <f>'PR-RAS'!E408</f>
        <v>5182789.1500000004</v>
      </c>
      <c r="E403" s="1">
        <v>0</v>
      </c>
      <c r="F403" s="1">
        <v>0</v>
      </c>
      <c r="G403" s="2">
        <f t="shared" si="8"/>
        <v>7835288.1973200021</v>
      </c>
      <c r="H403" s="2">
        <f t="shared" si="9"/>
        <v>0.51000000163912773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3573463.06</v>
      </c>
      <c r="D405" s="1">
        <f>'PR-RAS'!E410</f>
        <v>6443408.7800000003</v>
      </c>
      <c r="E405" s="1">
        <v>0</v>
      </c>
      <c r="F405" s="1">
        <v>0</v>
      </c>
      <c r="G405" s="2">
        <f t="shared" si="8"/>
        <v>6649953.370480001</v>
      </c>
      <c r="H405" s="2">
        <f t="shared" si="9"/>
        <v>0.27999999979510903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100734.65</v>
      </c>
      <c r="D406" s="1">
        <f>'PR-RAS'!E411</f>
        <v>130010.79</v>
      </c>
      <c r="E406" s="1">
        <v>0</v>
      </c>
      <c r="F406" s="1">
        <v>0</v>
      </c>
      <c r="G406" s="2">
        <f t="shared" si="8"/>
        <v>146106.27314999999</v>
      </c>
      <c r="H406" s="2">
        <f t="shared" si="9"/>
        <v>0.56000000001222361</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33441596.089999996</v>
      </c>
      <c r="D407" s="1">
        <f>'PR-RAS'!E412</f>
        <v>36694564.959999993</v>
      </c>
      <c r="E407" s="1">
        <v>0</v>
      </c>
      <c r="F407" s="1">
        <v>0</v>
      </c>
      <c r="G407" s="2">
        <f t="shared" si="8"/>
        <v>43373274.760059997</v>
      </c>
      <c r="H407" s="2">
        <f t="shared" si="9"/>
        <v>0.13000000268220901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35846289.989999995</v>
      </c>
      <c r="D408" s="1">
        <f>'PR-RAS'!E413</f>
        <v>35974836.149999999</v>
      </c>
      <c r="E408" s="1">
        <v>0</v>
      </c>
      <c r="F408" s="1">
        <v>0</v>
      </c>
      <c r="G408" s="2">
        <f t="shared" si="8"/>
        <v>43872956.652029991</v>
      </c>
      <c r="H408" s="2">
        <f t="shared" si="9"/>
        <v>0.16000000387430191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719728.80999999493</v>
      </c>
      <c r="E409" s="1">
        <v>0</v>
      </c>
      <c r="F409" s="1">
        <v>0</v>
      </c>
      <c r="G409" s="2">
        <f t="shared" si="8"/>
        <v>587298.70895999589</v>
      </c>
      <c r="H409" s="2">
        <f t="shared" si="9"/>
        <v>0.19000000506639481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2404693.8999999985</v>
      </c>
      <c r="D410" s="1">
        <f>'PR-RAS'!E415</f>
        <v>0</v>
      </c>
      <c r="E410" s="1">
        <v>0</v>
      </c>
      <c r="F410" s="1">
        <v>0</v>
      </c>
      <c r="G410" s="2">
        <f t="shared" si="8"/>
        <v>983519.8050999993</v>
      </c>
      <c r="H410" s="2">
        <f t="shared" si="9"/>
        <v>0.10000000149011612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3098106.68</v>
      </c>
      <c r="D412" s="1">
        <f>'PR-RAS'!E417</f>
        <v>5543407.5700000003</v>
      </c>
      <c r="E412" s="1">
        <v>0</v>
      </c>
      <c r="F412" s="1">
        <v>0</v>
      </c>
      <c r="G412" s="2">
        <f t="shared" si="8"/>
        <v>5830002.8680199999</v>
      </c>
      <c r="H412" s="2">
        <f t="shared" si="9"/>
        <v>0.74999999953433871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3057708.23</v>
      </c>
      <c r="D413" s="1">
        <f>'PR-RAS'!E418</f>
        <v>2836973.91</v>
      </c>
      <c r="E413" s="1">
        <v>0</v>
      </c>
      <c r="F413" s="1">
        <v>0</v>
      </c>
      <c r="G413" s="2">
        <f t="shared" si="8"/>
        <v>3597442.2926000003</v>
      </c>
      <c r="H413" s="2">
        <f t="shared" si="9"/>
        <v>0.31999999983236194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4062516.17</v>
      </c>
      <c r="D414" s="1">
        <f>'PR-RAS'!E420</f>
        <v>5278921.34</v>
      </c>
      <c r="E414" s="1">
        <v>0</v>
      </c>
      <c r="F414" s="1">
        <v>0</v>
      </c>
      <c r="G414" s="2">
        <f t="shared" si="8"/>
        <v>6038208.20505</v>
      </c>
      <c r="H414" s="2">
        <f t="shared" si="9"/>
        <v>0.50999999977648258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92804.55</v>
      </c>
      <c r="E415" s="1">
        <v>0</v>
      </c>
      <c r="F415" s="1">
        <v>0</v>
      </c>
      <c r="G415" s="2">
        <f t="shared" si="8"/>
        <v>76842.167400000006</v>
      </c>
      <c r="H415" s="2">
        <f t="shared" si="9"/>
        <v>0.44999999999708962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92804.55</v>
      </c>
      <c r="E428" s="1">
        <v>0</v>
      </c>
      <c r="F428" s="1">
        <v>0</v>
      </c>
      <c r="G428" s="2">
        <f t="shared" si="8"/>
        <v>79255.085699999996</v>
      </c>
      <c r="H428" s="2">
        <f t="shared" si="9"/>
        <v>0.44999999999708962</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4062516.17</v>
      </c>
      <c r="D478" s="1">
        <f>'PR-RAS'!E484</f>
        <v>5186116.79</v>
      </c>
      <c r="E478" s="1">
        <v>0</v>
      </c>
      <c r="F478" s="1">
        <v>0</v>
      </c>
      <c r="G478" s="2">
        <f t="shared" si="8"/>
        <v>6885375.6307499995</v>
      </c>
      <c r="H478" s="2">
        <f t="shared" si="9"/>
        <v>0.37999999988824129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4062516.17</v>
      </c>
      <c r="D489" s="1">
        <f>'PR-RAS'!E495</f>
        <v>5186116.79</v>
      </c>
      <c r="E489" s="1">
        <v>0</v>
      </c>
      <c r="F489" s="1">
        <v>0</v>
      </c>
      <c r="G489" s="2">
        <f t="shared" si="8"/>
        <v>7044157.8779999996</v>
      </c>
      <c r="H489" s="2">
        <f t="shared" si="9"/>
        <v>0.37999999988824129</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3075273.64</v>
      </c>
      <c r="D490" s="1">
        <f>'PR-RAS'!E496</f>
        <v>5186116.79</v>
      </c>
      <c r="E490" s="1">
        <v>0</v>
      </c>
      <c r="F490" s="1">
        <v>0</v>
      </c>
      <c r="G490" s="2">
        <f t="shared" si="8"/>
        <v>6575831.03058</v>
      </c>
      <c r="H490" s="2">
        <f t="shared" si="9"/>
        <v>0.56999999983236194</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987242.53</v>
      </c>
      <c r="D492" s="1">
        <f>'PR-RAS'!E498</f>
        <v>0</v>
      </c>
      <c r="E492" s="1">
        <v>0</v>
      </c>
      <c r="F492" s="1">
        <v>0</v>
      </c>
      <c r="G492" s="2">
        <f t="shared" si="8"/>
        <v>484736.08223</v>
      </c>
      <c r="H492" s="2">
        <f t="shared" si="9"/>
        <v>0.46999999997206032</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1408188.99</v>
      </c>
      <c r="D522" s="1">
        <f>'PR-RAS'!E528</f>
        <v>4174473.17</v>
      </c>
      <c r="E522" s="1">
        <v>0</v>
      </c>
      <c r="F522" s="1">
        <v>0</v>
      </c>
      <c r="G522" s="2">
        <f t="shared" ref="G522:G809" si="10">(B522/1000)*(C522*1+D522*2)</f>
        <v>5083467.5069300001</v>
      </c>
      <c r="H522" s="2">
        <f t="shared" ref="H522:H809" si="11">ABS(C522-ROUND(C522,0))+ABS(D522-ROUND(D522,0))</f>
        <v>0.17999999993480742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80960.91</v>
      </c>
      <c r="D523" s="1">
        <f>'PR-RAS'!E529</f>
        <v>175675.93</v>
      </c>
      <c r="E523" s="1">
        <v>0</v>
      </c>
      <c r="F523" s="1">
        <v>0</v>
      </c>
      <c r="G523" s="2">
        <f t="shared" si="10"/>
        <v>225667.26594000001</v>
      </c>
      <c r="H523" s="2">
        <f t="shared" si="11"/>
        <v>0.16000000000349246</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1327</v>
      </c>
      <c r="E529" s="1">
        <v>0</v>
      </c>
      <c r="F529" s="1">
        <v>0</v>
      </c>
      <c r="G529" s="2">
        <f t="shared" si="10"/>
        <v>1401.3120000000001</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1327</v>
      </c>
      <c r="E530" s="1">
        <v>0</v>
      </c>
      <c r="F530" s="1">
        <v>0</v>
      </c>
      <c r="G530" s="2">
        <f t="shared" si="10"/>
        <v>1403.9660000000001</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80960.91</v>
      </c>
      <c r="D536" s="1">
        <f>'PR-RAS'!E542</f>
        <v>174348.93</v>
      </c>
      <c r="E536" s="1">
        <v>0</v>
      </c>
      <c r="F536" s="1">
        <v>0</v>
      </c>
      <c r="G536" s="2">
        <f t="shared" si="10"/>
        <v>229867.44195000004</v>
      </c>
      <c r="H536" s="2">
        <f t="shared" si="11"/>
        <v>0.16000000000349246</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799994</v>
      </c>
      <c r="E574" s="1">
        <v>0</v>
      </c>
      <c r="F574" s="1">
        <v>0</v>
      </c>
      <c r="G574" s="2">
        <f t="shared" si="10"/>
        <v>916793.12399999995</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799994</v>
      </c>
      <c r="E579" s="1">
        <v>0</v>
      </c>
      <c r="F579" s="1">
        <v>0</v>
      </c>
      <c r="G579" s="2">
        <f t="shared" si="10"/>
        <v>924793.0639999999</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799994</v>
      </c>
      <c r="E580" s="1">
        <v>0</v>
      </c>
      <c r="F580" s="1">
        <v>0</v>
      </c>
      <c r="G580" s="2">
        <f t="shared" si="10"/>
        <v>926393.05199999991</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1327228.08</v>
      </c>
      <c r="D587" s="1">
        <f>'PR-RAS'!E593</f>
        <v>3198803.24</v>
      </c>
      <c r="E587" s="1">
        <v>0</v>
      </c>
      <c r="F587" s="1">
        <v>0</v>
      </c>
      <c r="G587" s="2">
        <f t="shared" si="10"/>
        <v>4526753.0521600004</v>
      </c>
      <c r="H587" s="2">
        <f t="shared" si="11"/>
        <v>0.32000000029802322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1327228.08</v>
      </c>
      <c r="D599" s="1">
        <f>'PR-RAS'!E605</f>
        <v>3198803.24</v>
      </c>
      <c r="E599" s="1">
        <v>0</v>
      </c>
      <c r="F599" s="1">
        <v>0</v>
      </c>
      <c r="G599" s="2">
        <f t="shared" si="10"/>
        <v>4619451.0668799998</v>
      </c>
      <c r="H599" s="2">
        <f t="shared" si="11"/>
        <v>0.32000000029802322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1327228.08</v>
      </c>
      <c r="D600" s="1">
        <f>'PR-RAS'!E606</f>
        <v>3198803.24</v>
      </c>
      <c r="E600" s="1">
        <v>0</v>
      </c>
      <c r="F600" s="1">
        <v>0</v>
      </c>
      <c r="G600" s="2">
        <f t="shared" si="10"/>
        <v>4627175.9014400002</v>
      </c>
      <c r="H600" s="2">
        <f t="shared" si="11"/>
        <v>0.32000000029802322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2654327.1799999997</v>
      </c>
      <c r="D629" s="1">
        <f>'PR-RAS'!E635</f>
        <v>1104448.17</v>
      </c>
      <c r="E629" s="1">
        <v>0</v>
      </c>
      <c r="F629" s="1">
        <v>0</v>
      </c>
      <c r="G629" s="2">
        <f t="shared" si="10"/>
        <v>3054104.3705599997</v>
      </c>
      <c r="H629" s="2">
        <f t="shared" si="11"/>
        <v>0.34999999962747097</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2248550.79</v>
      </c>
      <c r="D631" s="1">
        <f>'PR-RAS'!E637</f>
        <v>4943484.96</v>
      </c>
      <c r="E631" s="1">
        <v>0</v>
      </c>
      <c r="F631" s="1">
        <v>0</v>
      </c>
      <c r="G631" s="2">
        <f t="shared" si="10"/>
        <v>7645378.0473000007</v>
      </c>
      <c r="H631" s="2">
        <f t="shared" si="11"/>
        <v>0.25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37504112.259999998</v>
      </c>
      <c r="D633" s="1">
        <f>'PR-RAS'!E639</f>
        <v>41973486.299999997</v>
      </c>
      <c r="E633" s="1">
        <v>0</v>
      </c>
      <c r="F633" s="1">
        <v>0</v>
      </c>
      <c r="G633" s="2">
        <f t="shared" si="10"/>
        <v>76757085.631519988</v>
      </c>
      <c r="H633" s="2">
        <f t="shared" si="11"/>
        <v>0.55999999493360519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37254478.979999997</v>
      </c>
      <c r="D634" s="1">
        <f>'PR-RAS'!E640</f>
        <v>40149309.32</v>
      </c>
      <c r="E634" s="1">
        <v>0</v>
      </c>
      <c r="F634" s="1">
        <v>0</v>
      </c>
      <c r="G634" s="2">
        <f t="shared" si="10"/>
        <v>74411110.793459997</v>
      </c>
      <c r="H634" s="2">
        <f t="shared" si="11"/>
        <v>0.34000000357627869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249633.28000000119</v>
      </c>
      <c r="D635" s="1">
        <f>'PR-RAS'!E641</f>
        <v>1824176.9799999967</v>
      </c>
      <c r="E635" s="1">
        <v>0</v>
      </c>
      <c r="F635" s="1">
        <v>0</v>
      </c>
      <c r="G635" s="2">
        <f t="shared" si="10"/>
        <v>2471323.9101599967</v>
      </c>
      <c r="H635" s="2">
        <f t="shared" si="11"/>
        <v>0.30000000447034836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849555.89000000013</v>
      </c>
      <c r="D638" s="1">
        <f>'PR-RAS'!E644</f>
        <v>599922.61000000034</v>
      </c>
      <c r="E638" s="1">
        <v>0</v>
      </c>
      <c r="F638" s="1">
        <v>0</v>
      </c>
      <c r="G638" s="2">
        <f t="shared" si="10"/>
        <v>1305468.5070700005</v>
      </c>
      <c r="H638" s="2">
        <f t="shared" si="11"/>
        <v>0.49999999953433871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1224254.3699999964</v>
      </c>
      <c r="E639" s="1">
        <v>0</v>
      </c>
      <c r="F639" s="1">
        <v>0</v>
      </c>
      <c r="G639" s="2">
        <f t="shared" si="10"/>
        <v>1562148.5761199954</v>
      </c>
      <c r="H639" s="2">
        <f t="shared" si="11"/>
        <v>0.36999999638646841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599922.60999999894</v>
      </c>
      <c r="D640" s="1">
        <f>'PR-RAS'!E646</f>
        <v>0</v>
      </c>
      <c r="E640" s="1">
        <v>0</v>
      </c>
      <c r="F640" s="1">
        <v>0</v>
      </c>
      <c r="G640" s="2">
        <f t="shared" si="10"/>
        <v>383350.54778999934</v>
      </c>
      <c r="H640" s="2">
        <f t="shared" si="11"/>
        <v>0.39000000106170774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1519243.45</v>
      </c>
      <c r="D641" s="1">
        <f>'PR-RAS'!E647</f>
        <v>1487875.44</v>
      </c>
      <c r="E641" s="1">
        <v>0</v>
      </c>
      <c r="F641" s="1">
        <v>0</v>
      </c>
      <c r="G641" s="2">
        <f t="shared" si="10"/>
        <v>2876796.3711999999</v>
      </c>
      <c r="H641" s="2">
        <f t="shared" si="11"/>
        <v>0.88999999989755452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405228.94</v>
      </c>
      <c r="D642" s="1">
        <f>'PR-RAS'!E649</f>
        <v>368883.51</v>
      </c>
      <c r="E642" s="1">
        <v>0</v>
      </c>
      <c r="F642" s="1">
        <v>0</v>
      </c>
      <c r="G642" s="2">
        <f t="shared" si="10"/>
        <v>732660.41035999998</v>
      </c>
      <c r="H642" s="2">
        <f t="shared" si="11"/>
        <v>0.54999999998835847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43934998.969999999</v>
      </c>
      <c r="D643" s="1">
        <f>'PR-RAS'!E650</f>
        <v>44725519.240000002</v>
      </c>
      <c r="E643" s="1">
        <v>0</v>
      </c>
      <c r="F643" s="1">
        <v>0</v>
      </c>
      <c r="G643" s="2">
        <f t="shared" si="10"/>
        <v>85633836.042900011</v>
      </c>
      <c r="H643" s="2">
        <f t="shared" si="11"/>
        <v>0.27000000327825546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43971344.399999999</v>
      </c>
      <c r="D644" s="1">
        <f>'PR-RAS'!E651</f>
        <v>43047978.829999998</v>
      </c>
      <c r="E644" s="1">
        <v>0</v>
      </c>
      <c r="F644" s="1">
        <v>0</v>
      </c>
      <c r="G644" s="2">
        <f t="shared" si="10"/>
        <v>83633275.224580005</v>
      </c>
      <c r="H644" s="2">
        <f t="shared" si="11"/>
        <v>0.57000000029802322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368883.50999999791</v>
      </c>
      <c r="D645" s="1">
        <f>'PR-RAS'!E652</f>
        <v>2046423.9200000018</v>
      </c>
      <c r="E645" s="1">
        <v>0</v>
      </c>
      <c r="F645" s="1">
        <v>0</v>
      </c>
      <c r="G645" s="2">
        <f t="shared" si="10"/>
        <v>2873354.9894000012</v>
      </c>
      <c r="H645" s="2">
        <f t="shared" si="11"/>
        <v>0.57000000029802322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114</v>
      </c>
      <c r="D646" s="1">
        <f>'PR-RAS'!E653</f>
        <v>114</v>
      </c>
      <c r="E646" s="1">
        <v>0</v>
      </c>
      <c r="F646" s="1">
        <v>0</v>
      </c>
      <c r="G646" s="2">
        <f t="shared" si="10"/>
        <v>220.59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637</v>
      </c>
      <c r="D647" s="1">
        <f>'PR-RAS'!E654</f>
        <v>649</v>
      </c>
      <c r="E647" s="1">
        <v>0</v>
      </c>
      <c r="F647" s="1">
        <v>0</v>
      </c>
      <c r="G647" s="2">
        <f t="shared" si="10"/>
        <v>1250.01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109</v>
      </c>
      <c r="D648" s="1">
        <f>'PR-RAS'!E655</f>
        <v>109</v>
      </c>
      <c r="E648" s="1">
        <v>0</v>
      </c>
      <c r="F648" s="1">
        <v>0</v>
      </c>
      <c r="G648" s="2">
        <f t="shared" si="10"/>
        <v>211.56900000000002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591</v>
      </c>
      <c r="D649" s="1">
        <f>'PR-RAS'!E656</f>
        <v>602</v>
      </c>
      <c r="E649" s="1">
        <v>0</v>
      </c>
      <c r="F649" s="1">
        <v>0</v>
      </c>
      <c r="G649" s="2">
        <f t="shared" si="10"/>
        <v>1163.1600000000001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4691.92</v>
      </c>
      <c r="D653" s="1">
        <f>'PR-RAS'!E660</f>
        <v>2629.6</v>
      </c>
      <c r="E653" s="1">
        <v>0</v>
      </c>
      <c r="F653" s="1">
        <v>0</v>
      </c>
      <c r="G653" s="2">
        <f t="shared" si="10"/>
        <v>6488.1302399999995</v>
      </c>
      <c r="H653" s="2">
        <f t="shared" si="11"/>
        <v>0.48000000000001819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2650807.27</v>
      </c>
      <c r="D654" s="1">
        <f>'PR-RAS'!E661</f>
        <v>3201650.57</v>
      </c>
      <c r="E654" s="1">
        <v>0</v>
      </c>
      <c r="F654" s="1">
        <v>0</v>
      </c>
      <c r="G654" s="2">
        <f t="shared" si="10"/>
        <v>5912332.7917300006</v>
      </c>
      <c r="H654" s="2">
        <f t="shared" si="11"/>
        <v>0.70000000018626451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32174.39</v>
      </c>
      <c r="D655" s="1">
        <f>'PR-RAS'!E662</f>
        <v>36151.370000000003</v>
      </c>
      <c r="E655" s="1">
        <v>0</v>
      </c>
      <c r="F655" s="1">
        <v>0</v>
      </c>
      <c r="G655" s="2">
        <f t="shared" si="10"/>
        <v>68328.043020000012</v>
      </c>
      <c r="H655" s="2">
        <f t="shared" si="11"/>
        <v>0.76000000000203727</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3981.68</v>
      </c>
      <c r="D656" s="1">
        <f>'PR-RAS'!E663</f>
        <v>0</v>
      </c>
      <c r="E656" s="1">
        <v>0</v>
      </c>
      <c r="F656" s="1">
        <v>0</v>
      </c>
      <c r="G656" s="2">
        <f t="shared" si="10"/>
        <v>2608.0003999999999</v>
      </c>
      <c r="H656" s="2">
        <f t="shared" si="11"/>
        <v>0.32000000000016371</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5427.53</v>
      </c>
      <c r="D657" s="1">
        <f>'PR-RAS'!E664</f>
        <v>8112.72</v>
      </c>
      <c r="E657" s="1">
        <v>0</v>
      </c>
      <c r="F657" s="1">
        <v>0</v>
      </c>
      <c r="G657" s="2">
        <f t="shared" si="10"/>
        <v>14204.348320000001</v>
      </c>
      <c r="H657" s="2">
        <f t="shared" si="11"/>
        <v>0.75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1745216.49</v>
      </c>
      <c r="D658" s="1">
        <f>'PR-RAS'!E665</f>
        <v>1503049.63</v>
      </c>
      <c r="E658" s="1">
        <v>0</v>
      </c>
      <c r="F658" s="1">
        <v>0</v>
      </c>
      <c r="G658" s="2">
        <f t="shared" si="10"/>
        <v>3121614.4477500003</v>
      </c>
      <c r="H658" s="2">
        <f t="shared" si="11"/>
        <v>0.86000000010244548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43602</v>
      </c>
      <c r="D662" s="1">
        <f>'PR-RAS'!E669</f>
        <v>43458.29</v>
      </c>
      <c r="E662" s="1">
        <v>0</v>
      </c>
      <c r="F662" s="1">
        <v>0</v>
      </c>
      <c r="G662" s="2">
        <f t="shared" si="10"/>
        <v>86272.78138</v>
      </c>
      <c r="H662" s="2">
        <f t="shared" si="11"/>
        <v>0.29000000000087311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87126.56</v>
      </c>
      <c r="D663" s="1">
        <f>'PR-RAS'!E670</f>
        <v>29707.24</v>
      </c>
      <c r="E663" s="1">
        <v>0</v>
      </c>
      <c r="F663" s="1">
        <v>0</v>
      </c>
      <c r="G663" s="2">
        <f t="shared" si="10"/>
        <v>97010.168480000008</v>
      </c>
      <c r="H663" s="2">
        <f t="shared" si="11"/>
        <v>0.68000000000392902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252018.66</v>
      </c>
      <c r="D664" s="1">
        <f>'PR-RAS'!E671</f>
        <v>261345.14</v>
      </c>
      <c r="E664" s="1">
        <v>0</v>
      </c>
      <c r="F664" s="1">
        <v>0</v>
      </c>
      <c r="G664" s="2">
        <f t="shared" si="10"/>
        <v>513632.02722000005</v>
      </c>
      <c r="H664" s="2">
        <f t="shared" si="11"/>
        <v>0.48000000001047738</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51739.12</v>
      </c>
      <c r="E666" s="1">
        <v>0</v>
      </c>
      <c r="F666" s="1">
        <v>0</v>
      </c>
      <c r="G666" s="2">
        <f t="shared" si="10"/>
        <v>68813.029600000009</v>
      </c>
      <c r="H666" s="2">
        <f t="shared" si="11"/>
        <v>0.12000000000261934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8647125.0199999996</v>
      </c>
      <c r="D668" s="1">
        <f>'PR-RAS'!E675</f>
        <v>10411089.289999999</v>
      </c>
      <c r="E668" s="1">
        <v>0</v>
      </c>
      <c r="F668" s="1">
        <v>0</v>
      </c>
      <c r="G668" s="2">
        <f t="shared" si="10"/>
        <v>19656025.501199998</v>
      </c>
      <c r="H668" s="2">
        <f t="shared" si="11"/>
        <v>0.30999999865889549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90554.09</v>
      </c>
      <c r="D669" s="1">
        <f>'PR-RAS'!E676</f>
        <v>81854.460000000006</v>
      </c>
      <c r="E669" s="1">
        <v>0</v>
      </c>
      <c r="F669" s="1">
        <v>0</v>
      </c>
      <c r="G669" s="2">
        <f t="shared" si="10"/>
        <v>169847.69068000003</v>
      </c>
      <c r="H669" s="2">
        <f t="shared" si="11"/>
        <v>0.55000000000291038</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114787.06</v>
      </c>
      <c r="D670" s="1">
        <f>'PR-RAS'!E677</f>
        <v>186732.77</v>
      </c>
      <c r="E670" s="1">
        <v>0</v>
      </c>
      <c r="F670" s="1">
        <v>0</v>
      </c>
      <c r="G670" s="2">
        <f t="shared" si="10"/>
        <v>326640.98940000002</v>
      </c>
      <c r="H670" s="2">
        <f t="shared" si="11"/>
        <v>0.29000000000814907</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10268.719999999999</v>
      </c>
      <c r="D671" s="1">
        <f>'PR-RAS'!E678</f>
        <v>2250</v>
      </c>
      <c r="E671" s="1">
        <v>0</v>
      </c>
      <c r="F671" s="1">
        <v>0</v>
      </c>
      <c r="G671" s="2">
        <f t="shared" si="10"/>
        <v>9895.0424000000003</v>
      </c>
      <c r="H671" s="2">
        <f t="shared" si="11"/>
        <v>0.28000000000065484</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560412.9</v>
      </c>
      <c r="D687" s="1">
        <f>'PR-RAS'!E694</f>
        <v>618788.29</v>
      </c>
      <c r="E687" s="1">
        <v>0</v>
      </c>
      <c r="F687" s="1">
        <v>0</v>
      </c>
      <c r="G687" s="2">
        <f t="shared" si="10"/>
        <v>1233420.7832800001</v>
      </c>
      <c r="H687" s="2">
        <f t="shared" si="11"/>
        <v>0.39000000001396984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69.349999999999994</v>
      </c>
      <c r="D689" s="1">
        <f>'PR-RAS'!E696</f>
        <v>0</v>
      </c>
      <c r="E689" s="1">
        <v>0</v>
      </c>
      <c r="F689" s="1">
        <v>0</v>
      </c>
      <c r="G689" s="2">
        <f t="shared" si="10"/>
        <v>47.712799999999994</v>
      </c>
      <c r="H689" s="2">
        <f t="shared" si="11"/>
        <v>0.34999999999999432</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3832053.71</v>
      </c>
      <c r="D691" s="1">
        <f>'PR-RAS'!E698</f>
        <v>983851.56</v>
      </c>
      <c r="E691" s="1">
        <v>0</v>
      </c>
      <c r="F691" s="1">
        <v>0</v>
      </c>
      <c r="G691" s="2">
        <f t="shared" si="10"/>
        <v>4001832.2126999996</v>
      </c>
      <c r="H691" s="2">
        <f t="shared" si="11"/>
        <v>0.72999999998137355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686471.07</v>
      </c>
      <c r="D703" s="1">
        <f>'PR-RAS'!E710</f>
        <v>752397.89</v>
      </c>
      <c r="E703" s="1">
        <v>0</v>
      </c>
      <c r="F703" s="1">
        <v>0</v>
      </c>
      <c r="G703" s="2">
        <f t="shared" si="10"/>
        <v>1538269.3287</v>
      </c>
      <c r="H703" s="2">
        <f t="shared" si="11"/>
        <v>0.17999999993480742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725.43</v>
      </c>
      <c r="D705" s="1">
        <f>'PR-RAS'!E712</f>
        <v>5030.54</v>
      </c>
      <c r="E705" s="1">
        <v>0</v>
      </c>
      <c r="F705" s="1">
        <v>0</v>
      </c>
      <c r="G705" s="2">
        <f t="shared" si="10"/>
        <v>7593.7030399999994</v>
      </c>
      <c r="H705" s="2">
        <f t="shared" si="11"/>
        <v>0.88999999999998636</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46466.2</v>
      </c>
      <c r="D709" s="1">
        <f>'PR-RAS'!E716</f>
        <v>77579.7</v>
      </c>
      <c r="E709" s="1">
        <v>0</v>
      </c>
      <c r="F709" s="1">
        <v>0</v>
      </c>
      <c r="G709" s="2">
        <f t="shared" si="10"/>
        <v>142750.92479999998</v>
      </c>
      <c r="H709" s="2">
        <f t="shared" si="11"/>
        <v>0.5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41367.32</v>
      </c>
      <c r="D710" s="1">
        <f>'PR-RAS'!E717</f>
        <v>45591.15</v>
      </c>
      <c r="E710" s="1">
        <v>0</v>
      </c>
      <c r="F710" s="1">
        <v>0</v>
      </c>
      <c r="G710" s="2">
        <f t="shared" si="10"/>
        <v>93977.680579999986</v>
      </c>
      <c r="H710" s="2">
        <f t="shared" si="11"/>
        <v>0.47000000000116415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342897.21</v>
      </c>
      <c r="D711" s="1">
        <f>'PR-RAS'!E718</f>
        <v>374541.3</v>
      </c>
      <c r="E711" s="1">
        <v>0</v>
      </c>
      <c r="F711" s="1">
        <v>0</v>
      </c>
      <c r="G711" s="2">
        <f t="shared" si="10"/>
        <v>775305.66509999998</v>
      </c>
      <c r="H711" s="2">
        <f t="shared" si="11"/>
        <v>0.51000000000931323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18801.53</v>
      </c>
      <c r="D713" s="1">
        <f>'PR-RAS'!E720</f>
        <v>48941.32</v>
      </c>
      <c r="E713" s="1">
        <v>0</v>
      </c>
      <c r="F713" s="1">
        <v>0</v>
      </c>
      <c r="G713" s="2">
        <f t="shared" si="10"/>
        <v>83079.12904</v>
      </c>
      <c r="H713" s="2">
        <f t="shared" si="11"/>
        <v>0.79000000000087311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78246.009999999995</v>
      </c>
      <c r="D714" s="1">
        <f>'PR-RAS'!E721</f>
        <v>68456.84</v>
      </c>
      <c r="E714" s="1">
        <v>0</v>
      </c>
      <c r="F714" s="1">
        <v>0</v>
      </c>
      <c r="G714" s="2">
        <f t="shared" si="10"/>
        <v>153408.85897</v>
      </c>
      <c r="H714" s="2">
        <f t="shared" si="11"/>
        <v>0.16999999999825377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45200.160000000003</v>
      </c>
      <c r="D715" s="1">
        <f>'PR-RAS'!E722</f>
        <v>45839.33</v>
      </c>
      <c r="E715" s="1">
        <v>0</v>
      </c>
      <c r="F715" s="1">
        <v>0</v>
      </c>
      <c r="G715" s="2">
        <f t="shared" si="10"/>
        <v>97731.477480000001</v>
      </c>
      <c r="H715" s="2">
        <f t="shared" si="11"/>
        <v>0.49000000000523869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46462.69</v>
      </c>
      <c r="D716" s="1">
        <f>'PR-RAS'!E723</f>
        <v>131.66</v>
      </c>
      <c r="E716" s="1">
        <v>0</v>
      </c>
      <c r="F716" s="1">
        <v>0</v>
      </c>
      <c r="G716" s="2">
        <f t="shared" si="10"/>
        <v>33409.097150000001</v>
      </c>
      <c r="H716" s="2">
        <f t="shared" si="11"/>
        <v>0.6499999999976751</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48897.21</v>
      </c>
      <c r="D718" s="1">
        <f>'PR-RAS'!E725</f>
        <v>49442.86</v>
      </c>
      <c r="E718" s="1">
        <v>0</v>
      </c>
      <c r="F718" s="1">
        <v>0</v>
      </c>
      <c r="G718" s="2">
        <f t="shared" si="10"/>
        <v>105960.36080999998</v>
      </c>
      <c r="H718" s="2">
        <f t="shared" si="11"/>
        <v>0.34999999999854481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6259.39</v>
      </c>
      <c r="D719" s="1">
        <f>'PR-RAS'!E726</f>
        <v>7272.17</v>
      </c>
      <c r="E719" s="1">
        <v>0</v>
      </c>
      <c r="F719" s="1">
        <v>0</v>
      </c>
      <c r="G719" s="2">
        <f t="shared" si="10"/>
        <v>14937.07814</v>
      </c>
      <c r="H719" s="2">
        <f t="shared" si="11"/>
        <v>0.56000000000040018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26947.41</v>
      </c>
      <c r="D735" s="1">
        <f>'PR-RAS'!E742</f>
        <v>49713.39</v>
      </c>
      <c r="E735" s="1">
        <v>0</v>
      </c>
      <c r="F735" s="1">
        <v>0</v>
      </c>
      <c r="G735" s="2">
        <f t="shared" si="10"/>
        <v>92758.655459999994</v>
      </c>
      <c r="H735" s="2">
        <f t="shared" si="11"/>
        <v>0.7999999999992724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257034.11</v>
      </c>
      <c r="D753" s="1">
        <f>'PR-RAS'!E760</f>
        <v>261712.04</v>
      </c>
      <c r="E753" s="1">
        <v>0</v>
      </c>
      <c r="F753" s="1">
        <v>0</v>
      </c>
      <c r="G753" s="2">
        <f t="shared" si="10"/>
        <v>586904.55887999991</v>
      </c>
      <c r="H753" s="2">
        <f t="shared" si="11"/>
        <v>0.14999999999417923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663.61</v>
      </c>
      <c r="D754" s="1">
        <f>'PR-RAS'!E761</f>
        <v>663.62</v>
      </c>
      <c r="E754" s="1">
        <v>0</v>
      </c>
      <c r="F754" s="1">
        <v>0</v>
      </c>
      <c r="G754" s="2">
        <f t="shared" si="10"/>
        <v>1499.11005</v>
      </c>
      <c r="H754" s="2">
        <f t="shared" si="11"/>
        <v>0.76999999999998181</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1327.23</v>
      </c>
      <c r="D755" s="1">
        <f>'PR-RAS'!E762</f>
        <v>1327.23</v>
      </c>
      <c r="E755" s="1">
        <v>0</v>
      </c>
      <c r="F755" s="1">
        <v>0</v>
      </c>
      <c r="G755" s="2">
        <f t="shared" si="10"/>
        <v>3002.1942600000002</v>
      </c>
      <c r="H755" s="2">
        <f t="shared" si="11"/>
        <v>0.46000000000003638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40000</v>
      </c>
      <c r="E757" s="1">
        <v>0</v>
      </c>
      <c r="F757" s="1">
        <v>0</v>
      </c>
      <c r="G757" s="2">
        <f t="shared" si="10"/>
        <v>60480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41136.21</v>
      </c>
      <c r="D762" s="1">
        <f>'PR-RAS'!E769</f>
        <v>1195.83</v>
      </c>
      <c r="E762" s="1">
        <v>0</v>
      </c>
      <c r="F762" s="1">
        <v>0</v>
      </c>
      <c r="G762" s="2">
        <f t="shared" si="10"/>
        <v>33124.709069999997</v>
      </c>
      <c r="H762" s="2">
        <f t="shared" si="11"/>
        <v>0.37999999999919964</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26545</v>
      </c>
      <c r="E763" s="1">
        <v>0</v>
      </c>
      <c r="F763" s="1">
        <v>0</v>
      </c>
      <c r="G763" s="2">
        <f t="shared" si="10"/>
        <v>40454.58</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3344.61</v>
      </c>
      <c r="D810" s="1">
        <f>'PR-RAS'!E817</f>
        <v>3345</v>
      </c>
      <c r="E810" s="1">
        <v>0</v>
      </c>
      <c r="F810" s="1">
        <v>0</v>
      </c>
      <c r="G810" s="2">
        <f t="shared" ref="G810:G983" si="18">(B810/1000)*(C810*1+D810*2)</f>
        <v>8117.9994900000011</v>
      </c>
      <c r="H810" s="2">
        <f t="shared" ref="H810:H1067" si="19">ABS(C810-ROUND(C810,0))+ABS(D810-ROUND(D810,0))</f>
        <v>0.38999999999987267</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275990.44</v>
      </c>
      <c r="D812" s="1">
        <f>'PR-RAS'!E819</f>
        <v>257294.85</v>
      </c>
      <c r="E812" s="1">
        <v>0</v>
      </c>
      <c r="F812" s="1">
        <v>0</v>
      </c>
      <c r="G812" s="2">
        <f t="shared" si="18"/>
        <v>641160.49354000005</v>
      </c>
      <c r="H812" s="2">
        <f t="shared" si="19"/>
        <v>0.58999999999650754</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588636.15</v>
      </c>
      <c r="D816" s="1">
        <f>'PR-RAS'!E823</f>
        <v>671745.2</v>
      </c>
      <c r="E816" s="1">
        <v>0</v>
      </c>
      <c r="F816" s="1">
        <v>0</v>
      </c>
      <c r="G816" s="2">
        <f t="shared" si="18"/>
        <v>1574683.1382499998</v>
      </c>
      <c r="H816" s="2">
        <f t="shared" si="19"/>
        <v>0.34999999997671694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39424.19</v>
      </c>
      <c r="D817" s="1">
        <f>'PR-RAS'!E824</f>
        <v>42916.57</v>
      </c>
      <c r="E817" s="1">
        <v>0</v>
      </c>
      <c r="F817" s="1">
        <v>0</v>
      </c>
      <c r="G817" s="2">
        <f t="shared" si="18"/>
        <v>102209.98127999999</v>
      </c>
      <c r="H817" s="2">
        <f t="shared" si="19"/>
        <v>0.62000000000261934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11575.36</v>
      </c>
      <c r="D819" s="1">
        <f>'PR-RAS'!E826</f>
        <v>17271.689999999999</v>
      </c>
      <c r="E819" s="1">
        <v>0</v>
      </c>
      <c r="F819" s="1">
        <v>0</v>
      </c>
      <c r="G819" s="2">
        <f t="shared" si="18"/>
        <v>37725.129319999993</v>
      </c>
      <c r="H819" s="2">
        <f t="shared" si="19"/>
        <v>0.67000000000189175</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72032.95</v>
      </c>
      <c r="D820" s="1">
        <f>'PR-RAS'!E827</f>
        <v>568447.72</v>
      </c>
      <c r="E820" s="1">
        <v>0</v>
      </c>
      <c r="F820" s="1">
        <v>0</v>
      </c>
      <c r="G820" s="2">
        <f t="shared" si="18"/>
        <v>990112.35140999989</v>
      </c>
      <c r="H820" s="2">
        <f t="shared" si="19"/>
        <v>0.33000000003085006</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148273.54</v>
      </c>
      <c r="D821" s="1">
        <f>'PR-RAS'!E828</f>
        <v>140322.57999999999</v>
      </c>
      <c r="E821" s="1">
        <v>0</v>
      </c>
      <c r="F821" s="1">
        <v>0</v>
      </c>
      <c r="G821" s="2">
        <f t="shared" si="18"/>
        <v>351713.33399999992</v>
      </c>
      <c r="H821" s="2">
        <f t="shared" si="19"/>
        <v>0.88000000000465661</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51118.06</v>
      </c>
      <c r="D822" s="1">
        <f>'PR-RAS'!E829</f>
        <v>141399.53</v>
      </c>
      <c r="E822" s="1">
        <v>0</v>
      </c>
      <c r="F822" s="1">
        <v>0</v>
      </c>
      <c r="G822" s="2">
        <f t="shared" si="18"/>
        <v>274145.95551999996</v>
      </c>
      <c r="H822" s="2">
        <f t="shared" si="19"/>
        <v>0.52999999999883585</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75941.95</v>
      </c>
      <c r="D823" s="1">
        <f>'PR-RAS'!E830</f>
        <v>70586.17</v>
      </c>
      <c r="E823" s="1">
        <v>0</v>
      </c>
      <c r="F823" s="1">
        <v>0</v>
      </c>
      <c r="G823" s="2">
        <f t="shared" si="18"/>
        <v>178467.94637999998</v>
      </c>
      <c r="H823" s="2">
        <f t="shared" si="19"/>
        <v>0.22000000000116415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92804.55</v>
      </c>
      <c r="E843" s="1">
        <v>0</v>
      </c>
      <c r="F843" s="1">
        <v>0</v>
      </c>
      <c r="G843" s="2">
        <f t="shared" si="18"/>
        <v>156282.8622</v>
      </c>
      <c r="H843" s="2">
        <f t="shared" si="19"/>
        <v>0.44999999999708962</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3075273.64</v>
      </c>
      <c r="D878" s="1">
        <f>'PR-RAS'!E885</f>
        <v>3440000</v>
      </c>
      <c r="E878" s="1">
        <v>0</v>
      </c>
      <c r="F878" s="1">
        <v>0</v>
      </c>
      <c r="G878" s="2">
        <f t="shared" si="18"/>
        <v>8730774.982280001</v>
      </c>
      <c r="H878" s="2">
        <f t="shared" si="19"/>
        <v>0.35999999986961484</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1746116.79</v>
      </c>
      <c r="E879" s="1">
        <v>0</v>
      </c>
      <c r="F879" s="1">
        <v>0</v>
      </c>
      <c r="G879" s="2">
        <f t="shared" si="18"/>
        <v>3066181.0832400001</v>
      </c>
      <c r="H879" s="2">
        <f t="shared" si="19"/>
        <v>0.2099999999627471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987242.53</v>
      </c>
      <c r="D882" s="1">
        <f>'PR-RAS'!E889</f>
        <v>0</v>
      </c>
      <c r="E882" s="1">
        <v>0</v>
      </c>
      <c r="F882" s="1">
        <v>0</v>
      </c>
      <c r="G882" s="2">
        <f t="shared" si="18"/>
        <v>869760.66893000004</v>
      </c>
      <c r="H882" s="2">
        <f t="shared" si="19"/>
        <v>0.46999999997206032</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80960.91</v>
      </c>
      <c r="D912" s="1">
        <f>'PR-RAS'!E919</f>
        <v>174348.93</v>
      </c>
      <c r="E912" s="1">
        <v>0</v>
      </c>
      <c r="F912" s="1">
        <v>0</v>
      </c>
      <c r="G912" s="2">
        <f t="shared" si="18"/>
        <v>391419.13947000005</v>
      </c>
      <c r="H912" s="2">
        <f t="shared" si="19"/>
        <v>0.16000000000349246</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1327228.08</v>
      </c>
      <c r="D946" s="1">
        <f>'PR-RAS'!E953</f>
        <v>3075273.64</v>
      </c>
      <c r="E946" s="1">
        <v>0</v>
      </c>
      <c r="F946" s="1">
        <v>0</v>
      </c>
      <c r="G946" s="2">
        <f t="shared" si="18"/>
        <v>7066497.7151999995</v>
      </c>
      <c r="H946" s="2">
        <f t="shared" si="19"/>
        <v>0.43999999994412065</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123529.60000000001</v>
      </c>
      <c r="E947" s="1">
        <v>0</v>
      </c>
      <c r="F947" s="1">
        <v>0</v>
      </c>
      <c r="G947" s="2">
        <f t="shared" si="18"/>
        <v>233718.00320000001</v>
      </c>
      <c r="H947" s="2">
        <f t="shared" si="19"/>
        <v>0.39999999999417923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180741813.99000001</v>
      </c>
      <c r="D984" s="6">
        <f>BILANCA!E6</f>
        <v>185676351.56999999</v>
      </c>
      <c r="E984" s="6">
        <v>0</v>
      </c>
      <c r="F984" s="6">
        <v>0</v>
      </c>
      <c r="G984" s="7">
        <f t="shared" ref="G984:G1241" si="22">B984/1000*C984+B984/500*D984</f>
        <v>552094.51713000005</v>
      </c>
      <c r="H984" s="7">
        <f t="shared" si="19"/>
        <v>0.43999999761581421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140147215</v>
      </c>
      <c r="D985" s="1">
        <f>BILANCA!E7</f>
        <v>143622287.47</v>
      </c>
      <c r="E985" s="1">
        <v>0</v>
      </c>
      <c r="F985" s="1">
        <v>0</v>
      </c>
      <c r="G985" s="2">
        <f t="shared" si="22"/>
        <v>854783.57988000009</v>
      </c>
      <c r="H985" s="2">
        <f t="shared" si="19"/>
        <v>0.4699999988079071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69841514.780000001</v>
      </c>
      <c r="D986" s="1">
        <f>BILANCA!E8</f>
        <v>69934295.239999995</v>
      </c>
      <c r="E986" s="1">
        <v>0</v>
      </c>
      <c r="F986" s="1">
        <v>0</v>
      </c>
      <c r="G986" s="2">
        <f t="shared" si="22"/>
        <v>629130.31578000006</v>
      </c>
      <c r="H986" s="2">
        <f t="shared" si="19"/>
        <v>0.45999999344348907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69119992.939999998</v>
      </c>
      <c r="D987" s="1">
        <f>BILANCA!E9</f>
        <v>69052206.569999993</v>
      </c>
      <c r="E987" s="1">
        <v>0</v>
      </c>
      <c r="F987" s="1">
        <v>0</v>
      </c>
      <c r="G987" s="2">
        <f t="shared" si="22"/>
        <v>828897.62431999994</v>
      </c>
      <c r="H987" s="2">
        <f t="shared" si="19"/>
        <v>0.49000000953674316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741796.8</v>
      </c>
      <c r="D988" s="1">
        <f>BILANCA!E10</f>
        <v>901588.01</v>
      </c>
      <c r="E988" s="1">
        <v>0</v>
      </c>
      <c r="F988" s="1">
        <v>0</v>
      </c>
      <c r="G988" s="2">
        <f t="shared" si="22"/>
        <v>12724.864100000001</v>
      </c>
      <c r="H988" s="2">
        <f t="shared" si="19"/>
        <v>0.2099999999627471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20274.96</v>
      </c>
      <c r="D989" s="1">
        <f>BILANCA!E11</f>
        <v>19499.34</v>
      </c>
      <c r="E989" s="1">
        <v>0</v>
      </c>
      <c r="F989" s="1">
        <v>0</v>
      </c>
      <c r="G989" s="2">
        <f t="shared" si="22"/>
        <v>355.64184</v>
      </c>
      <c r="H989" s="2">
        <f t="shared" si="19"/>
        <v>0.38000000000101863</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54530767.619999997</v>
      </c>
      <c r="D990" s="1">
        <f>BILANCA!E12</f>
        <v>63131770.150000006</v>
      </c>
      <c r="E990" s="1">
        <v>0</v>
      </c>
      <c r="F990" s="1">
        <v>0</v>
      </c>
      <c r="G990" s="2">
        <f t="shared" si="22"/>
        <v>1265560.1554400001</v>
      </c>
      <c r="H990" s="2">
        <f t="shared" si="19"/>
        <v>0.53000000864267349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49127058.060000002</v>
      </c>
      <c r="D991" s="1">
        <f>BILANCA!E13</f>
        <v>57491393.710000001</v>
      </c>
      <c r="E991" s="1">
        <v>0</v>
      </c>
      <c r="F991" s="1">
        <v>0</v>
      </c>
      <c r="G991" s="2">
        <f t="shared" si="22"/>
        <v>1312878.7638400001</v>
      </c>
      <c r="H991" s="2">
        <f t="shared" si="19"/>
        <v>0.35000000149011612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4700251.32</v>
      </c>
      <c r="D992" s="1">
        <f>BILANCA!E14</f>
        <v>4754264.91</v>
      </c>
      <c r="E992" s="1">
        <v>0</v>
      </c>
      <c r="F992" s="1">
        <v>0</v>
      </c>
      <c r="G992" s="2">
        <f t="shared" si="22"/>
        <v>127879.03026</v>
      </c>
      <c r="H992" s="2">
        <f t="shared" si="19"/>
        <v>0.41000000014901161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45251863.020000003</v>
      </c>
      <c r="D993" s="1">
        <f>BILANCA!E15</f>
        <v>53609920.979999997</v>
      </c>
      <c r="E993" s="1">
        <v>0</v>
      </c>
      <c r="F993" s="1">
        <v>0</v>
      </c>
      <c r="G993" s="2">
        <f t="shared" si="22"/>
        <v>1524717.0497999999</v>
      </c>
      <c r="H993" s="2">
        <f t="shared" si="19"/>
        <v>4.0000006556510925E-2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46940188.140000001</v>
      </c>
      <c r="D994" s="1">
        <f>BILANCA!E16</f>
        <v>47013811.359999999</v>
      </c>
      <c r="E994" s="1">
        <v>0</v>
      </c>
      <c r="F994" s="1">
        <v>0</v>
      </c>
      <c r="G994" s="2">
        <f t="shared" si="22"/>
        <v>1550645.91946</v>
      </c>
      <c r="H994" s="2">
        <f t="shared" si="19"/>
        <v>0.5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8266875.0300000003</v>
      </c>
      <c r="D995" s="1">
        <f>BILANCA!E17</f>
        <v>8492595.4700000007</v>
      </c>
      <c r="E995" s="1">
        <v>0</v>
      </c>
      <c r="F995" s="1">
        <v>0</v>
      </c>
      <c r="G995" s="2">
        <f t="shared" si="22"/>
        <v>303024.79164000007</v>
      </c>
      <c r="H995" s="2">
        <f t="shared" si="19"/>
        <v>0.50000000093132257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56032119.450000003</v>
      </c>
      <c r="D996" s="1">
        <f>BILANCA!E18</f>
        <v>56379199.009999998</v>
      </c>
      <c r="E996" s="1">
        <v>0</v>
      </c>
      <c r="F996" s="1">
        <v>0</v>
      </c>
      <c r="G996" s="2">
        <f t="shared" si="22"/>
        <v>2194276.7271099999</v>
      </c>
      <c r="H996" s="2">
        <f t="shared" si="19"/>
        <v>0.46000000089406967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2470690.8999999994</v>
      </c>
      <c r="D997" s="1">
        <f>BILANCA!E19</f>
        <v>1517553.6600000001</v>
      </c>
      <c r="E997" s="1">
        <v>0</v>
      </c>
      <c r="F997" s="1">
        <v>0</v>
      </c>
      <c r="G997" s="2">
        <f t="shared" si="22"/>
        <v>77081.175079999986</v>
      </c>
      <c r="H997" s="2">
        <f t="shared" si="19"/>
        <v>0.44000000040978193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1831399.14</v>
      </c>
      <c r="D998" s="1">
        <f>BILANCA!E20</f>
        <v>2800630.16</v>
      </c>
      <c r="E998" s="1">
        <v>0</v>
      </c>
      <c r="F998" s="1">
        <v>0</v>
      </c>
      <c r="G998" s="2">
        <f t="shared" si="22"/>
        <v>111489.8919</v>
      </c>
      <c r="H998" s="2">
        <f t="shared" si="19"/>
        <v>0.30000000004656613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202399</v>
      </c>
      <c r="D999" s="1">
        <f>BILANCA!E21</f>
        <v>213695.19</v>
      </c>
      <c r="E999" s="1">
        <v>0</v>
      </c>
      <c r="F999" s="1">
        <v>0</v>
      </c>
      <c r="G999" s="2">
        <f t="shared" si="22"/>
        <v>10076.630079999999</v>
      </c>
      <c r="H999" s="2">
        <f t="shared" si="19"/>
        <v>0.19000000000232831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862823.29</v>
      </c>
      <c r="D1000" s="1">
        <f>BILANCA!E22</f>
        <v>921874.48</v>
      </c>
      <c r="E1000" s="1">
        <v>0</v>
      </c>
      <c r="F1000" s="1">
        <v>0</v>
      </c>
      <c r="G1000" s="2">
        <f t="shared" si="22"/>
        <v>46011.72825</v>
      </c>
      <c r="H1000" s="2">
        <f t="shared" si="19"/>
        <v>0.77000000001862645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24063.08</v>
      </c>
      <c r="D1001" s="1">
        <f>BILANCA!E23</f>
        <v>24063.08</v>
      </c>
      <c r="E1001" s="1">
        <v>0</v>
      </c>
      <c r="F1001" s="1">
        <v>0</v>
      </c>
      <c r="G1001" s="2">
        <f t="shared" si="22"/>
        <v>1299.4063200000001</v>
      </c>
      <c r="H1001" s="2">
        <f t="shared" si="19"/>
        <v>0.16000000000349246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161889.88</v>
      </c>
      <c r="D1002" s="1">
        <f>BILANCA!E24</f>
        <v>182721.33</v>
      </c>
      <c r="E1002" s="1">
        <v>0</v>
      </c>
      <c r="F1002" s="1">
        <v>0</v>
      </c>
      <c r="G1002" s="2">
        <f t="shared" si="22"/>
        <v>10019.31826</v>
      </c>
      <c r="H1002" s="2">
        <f t="shared" si="19"/>
        <v>0.4499999999825377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489287.67</v>
      </c>
      <c r="D1003" s="1">
        <f>BILANCA!E25</f>
        <v>491042.98</v>
      </c>
      <c r="E1003" s="1">
        <v>0</v>
      </c>
      <c r="F1003" s="1">
        <v>0</v>
      </c>
      <c r="G1003" s="2">
        <f t="shared" si="22"/>
        <v>29427.472600000001</v>
      </c>
      <c r="H1003" s="2">
        <f t="shared" si="19"/>
        <v>0.3500000000349246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3347757.46</v>
      </c>
      <c r="D1004" s="1">
        <f>BILANCA!E26</f>
        <v>3674363.59</v>
      </c>
      <c r="E1004" s="1">
        <v>0</v>
      </c>
      <c r="F1004" s="1">
        <v>0</v>
      </c>
      <c r="G1004" s="2">
        <f t="shared" si="22"/>
        <v>224626.17744</v>
      </c>
      <c r="H1004" s="2">
        <f t="shared" si="19"/>
        <v>0.87000000011175871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4448928.62</v>
      </c>
      <c r="D1006" s="1">
        <f>BILANCA!E28</f>
        <v>6790837.1500000004</v>
      </c>
      <c r="E1006" s="1">
        <v>0</v>
      </c>
      <c r="F1006" s="1">
        <v>0</v>
      </c>
      <c r="G1006" s="2">
        <f t="shared" si="22"/>
        <v>414703.86716000002</v>
      </c>
      <c r="H1006" s="2">
        <f t="shared" si="19"/>
        <v>0.53000000026077032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84495.309999999939</v>
      </c>
      <c r="D1007" s="1">
        <f>BILANCA!E29</f>
        <v>468529.95</v>
      </c>
      <c r="E1007" s="1">
        <v>0</v>
      </c>
      <c r="F1007" s="1">
        <v>0</v>
      </c>
      <c r="G1007" s="2">
        <f t="shared" si="22"/>
        <v>24517.32504</v>
      </c>
      <c r="H1007" s="2">
        <f t="shared" si="19"/>
        <v>0.3599999999278225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649285.81999999995</v>
      </c>
      <c r="D1008" s="1">
        <f>BILANCA!E30</f>
        <v>901891.14</v>
      </c>
      <c r="E1008" s="1">
        <v>0</v>
      </c>
      <c r="F1008" s="1">
        <v>0</v>
      </c>
      <c r="G1008" s="2">
        <f t="shared" si="22"/>
        <v>61326.702499999999</v>
      </c>
      <c r="H1008" s="2">
        <f t="shared" si="19"/>
        <v>0.32000000006519258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564790.51</v>
      </c>
      <c r="D1012" s="1">
        <f>BILANCA!E34</f>
        <v>433361.19</v>
      </c>
      <c r="E1012" s="1">
        <v>0</v>
      </c>
      <c r="F1012" s="1">
        <v>0</v>
      </c>
      <c r="G1012" s="2">
        <f t="shared" si="22"/>
        <v>41513.873810000005</v>
      </c>
      <c r="H1012" s="2">
        <f t="shared" si="19"/>
        <v>0.67999999999301508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2573943.7300000004</v>
      </c>
      <c r="D1013" s="1">
        <f>BILANCA!E35</f>
        <v>3308438.04</v>
      </c>
      <c r="E1013" s="1">
        <v>0</v>
      </c>
      <c r="F1013" s="1">
        <v>0</v>
      </c>
      <c r="G1013" s="2">
        <f t="shared" si="22"/>
        <v>275724.5943</v>
      </c>
      <c r="H1013" s="2">
        <f t="shared" si="19"/>
        <v>0.30999999959021807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3170747.72</v>
      </c>
      <c r="D1014" s="1">
        <f>BILANCA!E36</f>
        <v>3315537.39</v>
      </c>
      <c r="E1014" s="1">
        <v>0</v>
      </c>
      <c r="F1014" s="1">
        <v>0</v>
      </c>
      <c r="G1014" s="2">
        <f t="shared" si="22"/>
        <v>303856.4975</v>
      </c>
      <c r="H1014" s="2">
        <f t="shared" si="19"/>
        <v>0.66999999992549419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88635.93</v>
      </c>
      <c r="D1015" s="1">
        <f>BILANCA!E37</f>
        <v>94812.04</v>
      </c>
      <c r="E1015" s="1">
        <v>0</v>
      </c>
      <c r="F1015" s="1">
        <v>0</v>
      </c>
      <c r="G1015" s="2">
        <f t="shared" si="22"/>
        <v>8904.3203199999989</v>
      </c>
      <c r="H1015" s="2">
        <f t="shared" si="19"/>
        <v>0.11000000000058208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241601.67</v>
      </c>
      <c r="D1016" s="1">
        <f>BILANCA!E38</f>
        <v>246367.33</v>
      </c>
      <c r="E1016" s="1">
        <v>0</v>
      </c>
      <c r="F1016" s="1">
        <v>0</v>
      </c>
      <c r="G1016" s="2">
        <f t="shared" si="22"/>
        <v>24233.098890000001</v>
      </c>
      <c r="H1016" s="2">
        <f t="shared" si="19"/>
        <v>0.65999999997438863</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107140.04</v>
      </c>
      <c r="D1017" s="1">
        <f>BILANCA!E39</f>
        <v>107140.04</v>
      </c>
      <c r="E1017" s="1">
        <v>0</v>
      </c>
      <c r="F1017" s="1">
        <v>0</v>
      </c>
      <c r="G1017" s="2">
        <f t="shared" si="22"/>
        <v>10928.284079999999</v>
      </c>
      <c r="H1017" s="2">
        <f t="shared" si="19"/>
        <v>7.9999999987194315E-2</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1034181.63</v>
      </c>
      <c r="D1018" s="1">
        <f>BILANCA!E40</f>
        <v>455418.76</v>
      </c>
      <c r="E1018" s="1">
        <v>0</v>
      </c>
      <c r="F1018" s="1">
        <v>0</v>
      </c>
      <c r="G1018" s="2">
        <f t="shared" si="22"/>
        <v>68075.67025000001</v>
      </c>
      <c r="H1018" s="2">
        <f t="shared" si="19"/>
        <v>0.60999999998603016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274579.61999999994</v>
      </c>
      <c r="D1023" s="1">
        <f>BILANCA!E45</f>
        <v>345854.78999999992</v>
      </c>
      <c r="E1023" s="1">
        <v>0</v>
      </c>
      <c r="F1023" s="1">
        <v>0</v>
      </c>
      <c r="G1023" s="2">
        <f t="shared" si="22"/>
        <v>38651.567999999992</v>
      </c>
      <c r="H1023" s="2">
        <f t="shared" si="19"/>
        <v>0.59000000014202669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102795.44</v>
      </c>
      <c r="D1025" s="1">
        <f>BILANCA!E47</f>
        <v>150372.76999999999</v>
      </c>
      <c r="E1025" s="1">
        <v>0</v>
      </c>
      <c r="F1025" s="1">
        <v>0</v>
      </c>
      <c r="G1025" s="2">
        <f t="shared" si="22"/>
        <v>16948.721160000001</v>
      </c>
      <c r="H1025" s="2">
        <f t="shared" si="19"/>
        <v>0.67000000001280569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233749.91</v>
      </c>
      <c r="D1026" s="1">
        <f>BILANCA!E48</f>
        <v>237824.52</v>
      </c>
      <c r="E1026" s="1">
        <v>0</v>
      </c>
      <c r="F1026" s="1">
        <v>0</v>
      </c>
      <c r="G1026" s="2">
        <f t="shared" si="22"/>
        <v>30504.154849999995</v>
      </c>
      <c r="H1026" s="2">
        <f t="shared" si="19"/>
        <v>0.57000000000698492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268595.36</v>
      </c>
      <c r="D1027" s="1">
        <f>BILANCA!E49</f>
        <v>285825.36</v>
      </c>
      <c r="E1027" s="1">
        <v>0</v>
      </c>
      <c r="F1027" s="1">
        <v>0</v>
      </c>
      <c r="G1027" s="2">
        <f t="shared" si="22"/>
        <v>36970.827519999999</v>
      </c>
      <c r="H1027" s="2">
        <f t="shared" si="19"/>
        <v>0.71999999997206032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330561.09000000003</v>
      </c>
      <c r="D1028" s="1">
        <f>BILANCA!E50</f>
        <v>328167.86</v>
      </c>
      <c r="E1028" s="1">
        <v>0</v>
      </c>
      <c r="F1028" s="1">
        <v>0</v>
      </c>
      <c r="G1028" s="2">
        <f t="shared" si="22"/>
        <v>44410.356449999999</v>
      </c>
      <c r="H1028" s="2">
        <f t="shared" si="19"/>
        <v>0.23000000003958121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76093.47</v>
      </c>
      <c r="D1029" s="1">
        <f>BILANCA!E51</f>
        <v>76093.48</v>
      </c>
      <c r="E1029" s="1">
        <v>0</v>
      </c>
      <c r="F1029" s="1">
        <v>0</v>
      </c>
      <c r="G1029" s="2">
        <f t="shared" si="22"/>
        <v>10500.89978</v>
      </c>
      <c r="H1029" s="2">
        <f t="shared" si="19"/>
        <v>0.94999999999708962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46663.79</v>
      </c>
      <c r="D1031" s="1">
        <f>BILANCA!E53</f>
        <v>0</v>
      </c>
      <c r="E1031" s="1">
        <v>0</v>
      </c>
      <c r="F1031" s="1">
        <v>0</v>
      </c>
      <c r="G1031" s="2">
        <f t="shared" si="22"/>
        <v>2239.8619200000003</v>
      </c>
      <c r="H1031" s="2">
        <f t="shared" si="19"/>
        <v>0.20999999999912689</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973717.8</v>
      </c>
      <c r="D1032" s="1">
        <f>BILANCA!E54</f>
        <v>1130260.73</v>
      </c>
      <c r="E1032" s="1">
        <v>0</v>
      </c>
      <c r="F1032" s="1">
        <v>0</v>
      </c>
      <c r="G1032" s="2">
        <f t="shared" si="22"/>
        <v>158477.72373999999</v>
      </c>
      <c r="H1032" s="2">
        <f t="shared" si="19"/>
        <v>0.46999999997206032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1020381.59</v>
      </c>
      <c r="D1033" s="1">
        <f>BILANCA!E55</f>
        <v>1130260.73</v>
      </c>
      <c r="E1033" s="1">
        <v>0</v>
      </c>
      <c r="F1033" s="1">
        <v>0</v>
      </c>
      <c r="G1033" s="2">
        <f t="shared" si="22"/>
        <v>164045.1525</v>
      </c>
      <c r="H1033" s="2">
        <f t="shared" si="19"/>
        <v>0.68000000005122274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15698819.59</v>
      </c>
      <c r="D1034" s="1">
        <f>BILANCA!E56</f>
        <v>10480128.6</v>
      </c>
      <c r="E1034" s="1">
        <v>0</v>
      </c>
      <c r="F1034" s="1">
        <v>0</v>
      </c>
      <c r="G1034" s="2">
        <f t="shared" si="22"/>
        <v>1869612.9162900001</v>
      </c>
      <c r="H1034" s="2">
        <f t="shared" si="19"/>
        <v>0.81000000052154064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15219174.18</v>
      </c>
      <c r="D1035" s="1">
        <f>BILANCA!E57</f>
        <v>9967888.5099999998</v>
      </c>
      <c r="E1035" s="1">
        <v>0</v>
      </c>
      <c r="F1035" s="1">
        <v>0</v>
      </c>
      <c r="G1035" s="2">
        <f t="shared" si="22"/>
        <v>1828057.4624000001</v>
      </c>
      <c r="H1035" s="2">
        <f t="shared" si="19"/>
        <v>0.66999999992549419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18152.580000000002</v>
      </c>
      <c r="E1036" s="1">
        <v>0</v>
      </c>
      <c r="F1036" s="1">
        <v>0</v>
      </c>
      <c r="G1036" s="2">
        <f t="shared" si="22"/>
        <v>1924.1734800000002</v>
      </c>
      <c r="H1036" s="2">
        <f t="shared" si="19"/>
        <v>0.41999999999825377</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13605.15</v>
      </c>
      <c r="D1039" s="1">
        <f>BILANCA!E61</f>
        <v>73992</v>
      </c>
      <c r="E1039" s="1">
        <v>0</v>
      </c>
      <c r="F1039" s="1">
        <v>0</v>
      </c>
      <c r="G1039" s="2">
        <f t="shared" si="22"/>
        <v>9048.9923999999992</v>
      </c>
      <c r="H1039" s="2">
        <f t="shared" si="19"/>
        <v>0.1499999999996362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466040.26</v>
      </c>
      <c r="D1040" s="1">
        <f>BILANCA!E62</f>
        <v>420095.51</v>
      </c>
      <c r="E1040" s="1">
        <v>0</v>
      </c>
      <c r="F1040" s="1">
        <v>0</v>
      </c>
      <c r="G1040" s="2">
        <f t="shared" si="22"/>
        <v>74455.182960000006</v>
      </c>
      <c r="H1040" s="2">
        <f t="shared" si="19"/>
        <v>0.75</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19.54</v>
      </c>
      <c r="D1041" s="1">
        <f>BILANCA!E63</f>
        <v>0</v>
      </c>
      <c r="E1041" s="1">
        <v>0</v>
      </c>
      <c r="F1041" s="1">
        <v>0</v>
      </c>
      <c r="G1041" s="2">
        <f t="shared" si="22"/>
        <v>1.1333200000000001</v>
      </c>
      <c r="H1041" s="2">
        <f t="shared" si="19"/>
        <v>0.46000000000000085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19.54</v>
      </c>
      <c r="D1042" s="1">
        <f>BILANCA!E64</f>
        <v>0</v>
      </c>
      <c r="E1042" s="1">
        <v>0</v>
      </c>
      <c r="F1042" s="1">
        <v>0</v>
      </c>
      <c r="G1042" s="2">
        <f t="shared" si="22"/>
        <v>1.15286</v>
      </c>
      <c r="H1042" s="2">
        <f t="shared" si="19"/>
        <v>0.46000000000000085</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40594598.990000002</v>
      </c>
      <c r="D1046" s="1">
        <f>BILANCA!E68</f>
        <v>42054064.099999994</v>
      </c>
      <c r="E1046" s="1">
        <v>0</v>
      </c>
      <c r="F1046" s="1">
        <v>0</v>
      </c>
      <c r="G1046" s="2">
        <f t="shared" si="22"/>
        <v>7856271.8129699994</v>
      </c>
      <c r="H1046" s="2">
        <f t="shared" si="19"/>
        <v>0.10999999195337296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368883.51</v>
      </c>
      <c r="D1047" s="1">
        <f>BILANCA!E69</f>
        <v>2046423.9200000002</v>
      </c>
      <c r="E1047" s="1">
        <v>0</v>
      </c>
      <c r="F1047" s="1">
        <v>0</v>
      </c>
      <c r="G1047" s="2">
        <f t="shared" si="22"/>
        <v>285550.8064</v>
      </c>
      <c r="H1047" s="2">
        <f t="shared" si="19"/>
        <v>0.56999999983236194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368342.51</v>
      </c>
      <c r="D1048" s="1">
        <f>BILANCA!E70</f>
        <v>2044906.87</v>
      </c>
      <c r="E1048" s="1">
        <v>0</v>
      </c>
      <c r="F1048" s="1">
        <v>0</v>
      </c>
      <c r="G1048" s="2">
        <f t="shared" si="22"/>
        <v>289780.15625000006</v>
      </c>
      <c r="H1048" s="2">
        <f t="shared" si="19"/>
        <v>0.61999999987892807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8603.64</v>
      </c>
      <c r="D1049" s="1">
        <f>BILANCA!E71</f>
        <v>1654925.47</v>
      </c>
      <c r="E1049" s="1">
        <v>0</v>
      </c>
      <c r="F1049" s="1">
        <v>0</v>
      </c>
      <c r="G1049" s="2">
        <f t="shared" si="22"/>
        <v>219018.00227999999</v>
      </c>
      <c r="H1049" s="2">
        <f t="shared" si="19"/>
        <v>0.8299999999726424</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359738.87</v>
      </c>
      <c r="D1050" s="1">
        <f>BILANCA!E72</f>
        <v>388738.78</v>
      </c>
      <c r="E1050" s="1">
        <v>0</v>
      </c>
      <c r="F1050" s="1">
        <v>0</v>
      </c>
      <c r="G1050" s="2">
        <f t="shared" si="22"/>
        <v>76193.500810000012</v>
      </c>
      <c r="H1050" s="2">
        <f t="shared" si="19"/>
        <v>0.34999999997671694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1242.6199999999999</v>
      </c>
      <c r="E1052" s="1">
        <v>0</v>
      </c>
      <c r="F1052" s="1">
        <v>0</v>
      </c>
      <c r="G1052" s="2">
        <f t="shared" si="22"/>
        <v>171.48156</v>
      </c>
      <c r="H1052" s="2">
        <f t="shared" si="19"/>
        <v>0.38000000000010914</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541</v>
      </c>
      <c r="D1054" s="1">
        <f>BILANCA!E76</f>
        <v>1517.05</v>
      </c>
      <c r="E1054" s="1">
        <v>0</v>
      </c>
      <c r="F1054" s="1">
        <v>0</v>
      </c>
      <c r="G1054" s="2">
        <f t="shared" si="22"/>
        <v>253.83209999999997</v>
      </c>
      <c r="H1054" s="2">
        <f t="shared" si="19"/>
        <v>4.9999999999954525E-2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211836.80000000002</v>
      </c>
      <c r="D1056" s="1">
        <f>BILANCA!E78</f>
        <v>214299.09</v>
      </c>
      <c r="E1056" s="1">
        <v>0</v>
      </c>
      <c r="F1056" s="1">
        <v>0</v>
      </c>
      <c r="G1056" s="2">
        <f t="shared" si="22"/>
        <v>46751.753539999998</v>
      </c>
      <c r="H1056" s="2">
        <f t="shared" si="19"/>
        <v>0.28999999997904524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632.47</v>
      </c>
      <c r="D1061" s="1">
        <f>BILANCA!E83</f>
        <v>12420.24</v>
      </c>
      <c r="E1061" s="1">
        <v>0</v>
      </c>
      <c r="F1061" s="1">
        <v>0</v>
      </c>
      <c r="G1061" s="2">
        <f t="shared" si="22"/>
        <v>1986.8901000000001</v>
      </c>
      <c r="H1061" s="2">
        <f t="shared" si="19"/>
        <v>0.70999999999980901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196.79</v>
      </c>
      <c r="D1062" s="1">
        <f>BILANCA!E84</f>
        <v>775.73</v>
      </c>
      <c r="E1062" s="1">
        <v>0</v>
      </c>
      <c r="F1062" s="1">
        <v>0</v>
      </c>
      <c r="G1062" s="2">
        <f t="shared" si="22"/>
        <v>138.11175</v>
      </c>
      <c r="H1062" s="2">
        <f t="shared" si="19"/>
        <v>0.47999999999998977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211007.54</v>
      </c>
      <c r="D1064" s="1">
        <f>BILANCA!E86</f>
        <v>201103.12</v>
      </c>
      <c r="E1064" s="1">
        <v>0</v>
      </c>
      <c r="F1064" s="1">
        <v>0</v>
      </c>
      <c r="G1064" s="2">
        <f t="shared" si="22"/>
        <v>49670.316180000002</v>
      </c>
      <c r="H1064" s="2">
        <f t="shared" si="19"/>
        <v>0.57999999998719431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92804.55</v>
      </c>
      <c r="D1065" s="1">
        <f>BILANCA!E87</f>
        <v>152316.93</v>
      </c>
      <c r="E1065" s="1">
        <v>0</v>
      </c>
      <c r="F1065" s="1">
        <v>0</v>
      </c>
      <c r="G1065" s="2">
        <f t="shared" si="22"/>
        <v>32589.949619999999</v>
      </c>
      <c r="H1065" s="2">
        <f t="shared" si="19"/>
        <v>0.52000000000407454</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92804.55</v>
      </c>
      <c r="D1066" s="1">
        <f>BILANCA!E88</f>
        <v>152316.93</v>
      </c>
      <c r="E1066" s="1">
        <v>0</v>
      </c>
      <c r="F1066" s="1">
        <v>0</v>
      </c>
      <c r="G1066" s="2">
        <f t="shared" si="22"/>
        <v>32987.388030000002</v>
      </c>
      <c r="H1066" s="2">
        <f t="shared" si="19"/>
        <v>0.52000000000407454</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92804.55</v>
      </c>
      <c r="D1071" s="1">
        <f>BILANCA!E93</f>
        <v>152316.93</v>
      </c>
      <c r="E1071" s="1">
        <v>0</v>
      </c>
      <c r="F1071" s="1">
        <v>0</v>
      </c>
      <c r="G1071" s="2">
        <f t="shared" si="22"/>
        <v>34974.58008</v>
      </c>
      <c r="H1071" s="2">
        <f t="shared" si="23"/>
        <v>0.52000000000407454</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35348459.350000001</v>
      </c>
      <c r="D1112" s="1">
        <f>BILANCA!E134</f>
        <v>35342392.579999998</v>
      </c>
      <c r="E1112" s="1">
        <v>0</v>
      </c>
      <c r="F1112" s="1">
        <v>0</v>
      </c>
      <c r="G1112" s="2">
        <f t="shared" si="22"/>
        <v>13678288.541790001</v>
      </c>
      <c r="H1112" s="2">
        <f t="shared" si="23"/>
        <v>0.77000000327825546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35348459.350000001</v>
      </c>
      <c r="D1113" s="1">
        <f>BILANCA!E135</f>
        <v>35342392.579999998</v>
      </c>
      <c r="E1113" s="1">
        <v>0</v>
      </c>
      <c r="F1113" s="1">
        <v>0</v>
      </c>
      <c r="G1113" s="2">
        <f t="shared" si="22"/>
        <v>13784321.7863</v>
      </c>
      <c r="H1113" s="2">
        <f t="shared" si="23"/>
        <v>0.77000000327825546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35348459.350000001</v>
      </c>
      <c r="D1119" s="1">
        <f>BILANCA!E141</f>
        <v>35342392.579999998</v>
      </c>
      <c r="E1119" s="1">
        <v>0</v>
      </c>
      <c r="F1119" s="1">
        <v>0</v>
      </c>
      <c r="G1119" s="2">
        <f t="shared" si="22"/>
        <v>14420521.25336</v>
      </c>
      <c r="H1119" s="2">
        <f t="shared" si="23"/>
        <v>0.77000000327825546</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2952636.6799999997</v>
      </c>
      <c r="D1124" s="1">
        <f>BILANCA!E146</f>
        <v>2680745.35</v>
      </c>
      <c r="E1124" s="1">
        <v>0</v>
      </c>
      <c r="F1124" s="1">
        <v>0</v>
      </c>
      <c r="G1124" s="2">
        <f t="shared" si="22"/>
        <v>1172291.9605799997</v>
      </c>
      <c r="H1124" s="2">
        <f t="shared" si="23"/>
        <v>0.67000000039115548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373919.19</v>
      </c>
      <c r="D1125" s="1">
        <f>BILANCA!E147</f>
        <v>373916.56</v>
      </c>
      <c r="E1125" s="1">
        <v>0</v>
      </c>
      <c r="F1125" s="1">
        <v>0</v>
      </c>
      <c r="G1125" s="2">
        <f t="shared" si="22"/>
        <v>159288.82801999999</v>
      </c>
      <c r="H1125" s="2">
        <f t="shared" si="23"/>
        <v>0.63000000000465661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5.46</v>
      </c>
      <c r="D1126" s="1">
        <f>BILANCA!E148</f>
        <v>0</v>
      </c>
      <c r="E1126" s="1">
        <v>0</v>
      </c>
      <c r="F1126" s="1">
        <v>0</v>
      </c>
      <c r="G1126" s="2">
        <f t="shared" si="22"/>
        <v>0.78077999999999992</v>
      </c>
      <c r="H1126" s="2">
        <f t="shared" si="23"/>
        <v>0.45999999999999996</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457.9</v>
      </c>
      <c r="D1127" s="1">
        <f>BILANCA!E149</f>
        <v>2517.5100000000002</v>
      </c>
      <c r="E1127" s="1">
        <v>0</v>
      </c>
      <c r="F1127" s="1">
        <v>0</v>
      </c>
      <c r="G1127" s="2">
        <f t="shared" si="22"/>
        <v>790.98047999999994</v>
      </c>
      <c r="H1127" s="2">
        <f t="shared" si="23"/>
        <v>0.58999999999980446</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457.9</v>
      </c>
      <c r="D1133" s="1">
        <f>BILANCA!E155</f>
        <v>2517.5100000000002</v>
      </c>
      <c r="E1133" s="1">
        <v>0</v>
      </c>
      <c r="F1133" s="1">
        <v>0</v>
      </c>
      <c r="G1133" s="2">
        <f t="shared" si="22"/>
        <v>823.93799999999999</v>
      </c>
      <c r="H1133" s="2">
        <f t="shared" si="23"/>
        <v>0.58999999999980446</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912880</v>
      </c>
      <c r="D1136" s="1">
        <f>BILANCA!E158</f>
        <v>364074.65</v>
      </c>
      <c r="E1136" s="1">
        <v>0</v>
      </c>
      <c r="F1136" s="1">
        <v>0</v>
      </c>
      <c r="G1136" s="2">
        <f t="shared" si="22"/>
        <v>251077.4829</v>
      </c>
      <c r="H1136" s="2">
        <f t="shared" si="23"/>
        <v>0.34999999997671694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2867020.88</v>
      </c>
      <c r="D1137" s="1">
        <f>BILANCA!E159</f>
        <v>3302884.06</v>
      </c>
      <c r="E1137" s="1">
        <v>0</v>
      </c>
      <c r="F1137" s="1">
        <v>0</v>
      </c>
      <c r="G1137" s="2">
        <f t="shared" si="22"/>
        <v>1458809.5060000001</v>
      </c>
      <c r="H1137" s="2">
        <f t="shared" si="23"/>
        <v>0.18000000016763806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28246.15</v>
      </c>
      <c r="D1138" s="1">
        <f>BILANCA!E160</f>
        <v>28518.91</v>
      </c>
      <c r="E1138" s="1">
        <v>0</v>
      </c>
      <c r="F1138" s="1">
        <v>0</v>
      </c>
      <c r="G1138" s="2">
        <f t="shared" si="22"/>
        <v>13219.015350000001</v>
      </c>
      <c r="H1138" s="2">
        <f t="shared" si="23"/>
        <v>0.24000000000160071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1796648.97</v>
      </c>
      <c r="D1140" s="1">
        <f>BILANCA!E162</f>
        <v>1091494.43</v>
      </c>
      <c r="E1140" s="1">
        <v>0</v>
      </c>
      <c r="F1140" s="1">
        <v>0</v>
      </c>
      <c r="G1140" s="2">
        <f t="shared" si="22"/>
        <v>624803.13931</v>
      </c>
      <c r="H1140" s="2">
        <f t="shared" si="23"/>
        <v>0.4599999999627471</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3026541.87</v>
      </c>
      <c r="D1141" s="1">
        <f>BILANCA!E163</f>
        <v>2482660.77</v>
      </c>
      <c r="E1141" s="1">
        <v>0</v>
      </c>
      <c r="F1141" s="1">
        <v>0</v>
      </c>
      <c r="G1141" s="2">
        <f t="shared" si="22"/>
        <v>1262714.4187799999</v>
      </c>
      <c r="H1141" s="2">
        <f t="shared" si="23"/>
        <v>0.35999999986961484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100734.65</v>
      </c>
      <c r="D1142" s="1">
        <f>BILANCA!E164</f>
        <v>130010.79000000001</v>
      </c>
      <c r="E1142" s="1">
        <v>0</v>
      </c>
      <c r="F1142" s="1">
        <v>0</v>
      </c>
      <c r="G1142" s="2">
        <f t="shared" si="22"/>
        <v>57360.240570000009</v>
      </c>
      <c r="H1142" s="2">
        <f t="shared" si="23"/>
        <v>0.55999999999767169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27233.95</v>
      </c>
      <c r="D1143" s="1">
        <f>BILANCA!E165</f>
        <v>22242.19</v>
      </c>
      <c r="E1143" s="1">
        <v>0</v>
      </c>
      <c r="F1143" s="1">
        <v>0</v>
      </c>
      <c r="G1143" s="2">
        <f t="shared" si="22"/>
        <v>11474.932799999999</v>
      </c>
      <c r="H1143" s="2">
        <f t="shared" si="23"/>
        <v>0.23999999999796273</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73500.7</v>
      </c>
      <c r="D1144" s="1">
        <f>BILANCA!E166</f>
        <v>107768.6</v>
      </c>
      <c r="E1144" s="1">
        <v>0</v>
      </c>
      <c r="F1144" s="1">
        <v>0</v>
      </c>
      <c r="G1144" s="2">
        <f t="shared" si="22"/>
        <v>46535.101900000001</v>
      </c>
      <c r="H1144" s="2">
        <f t="shared" si="23"/>
        <v>0.69999999999708962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1519243.45</v>
      </c>
      <c r="D1148" s="1">
        <f>BILANCA!E170</f>
        <v>1487875.44</v>
      </c>
      <c r="E1148" s="1">
        <v>0</v>
      </c>
      <c r="F1148" s="1">
        <v>0</v>
      </c>
      <c r="G1148" s="2">
        <f t="shared" si="22"/>
        <v>741674.06445000006</v>
      </c>
      <c r="H1148" s="2">
        <f t="shared" si="23"/>
        <v>0.88999999989755452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214696.81</v>
      </c>
      <c r="E1149" s="1">
        <v>0</v>
      </c>
      <c r="F1149" s="1">
        <v>0</v>
      </c>
      <c r="G1149" s="2">
        <f t="shared" si="22"/>
        <v>71279.340920000002</v>
      </c>
      <c r="H1149" s="2">
        <f t="shared" si="23"/>
        <v>0.19000000000232831</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1519243.45</v>
      </c>
      <c r="D1151" s="1">
        <f>BILANCA!E173</f>
        <v>1273178.6299999999</v>
      </c>
      <c r="E1151" s="1">
        <v>0</v>
      </c>
      <c r="F1151" s="1">
        <v>0</v>
      </c>
      <c r="G1151" s="2">
        <f t="shared" si="22"/>
        <v>683020.91928000003</v>
      </c>
      <c r="H1151" s="2">
        <f t="shared" si="23"/>
        <v>0.82000000006519258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180741813.98999995</v>
      </c>
      <c r="D1152" s="1">
        <f>BILANCA!E175</f>
        <v>185676351.56999999</v>
      </c>
      <c r="E1152" s="1">
        <v>0</v>
      </c>
      <c r="F1152" s="1">
        <v>0</v>
      </c>
      <c r="G1152" s="2">
        <f t="shared" si="22"/>
        <v>93303973.39497</v>
      </c>
      <c r="H1152" s="2">
        <f t="shared" si="23"/>
        <v>0.44000005722045898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7841865.4399999995</v>
      </c>
      <c r="D1153" s="1">
        <f>BILANCA!E176</f>
        <v>10168923.870000001</v>
      </c>
      <c r="E1153" s="1">
        <v>0</v>
      </c>
      <c r="F1153" s="1">
        <v>0</v>
      </c>
      <c r="G1153" s="2">
        <f t="shared" si="22"/>
        <v>4790551.2406000011</v>
      </c>
      <c r="H1153" s="2">
        <f t="shared" si="23"/>
        <v>0.56999999843537807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2434906.89</v>
      </c>
      <c r="D1154" s="1">
        <f>BILANCA!E177</f>
        <v>2847208.1100000003</v>
      </c>
      <c r="E1154" s="1">
        <v>0</v>
      </c>
      <c r="F1154" s="1">
        <v>0</v>
      </c>
      <c r="G1154" s="2">
        <f t="shared" si="22"/>
        <v>1390114.2518100003</v>
      </c>
      <c r="H1154" s="2">
        <f t="shared" si="23"/>
        <v>0.22000000020489097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1320906.75</v>
      </c>
      <c r="D1155" s="1">
        <f>BILANCA!E178</f>
        <v>1388700</v>
      </c>
      <c r="E1155" s="1">
        <v>0</v>
      </c>
      <c r="F1155" s="1">
        <v>0</v>
      </c>
      <c r="G1155" s="2">
        <f t="shared" si="22"/>
        <v>704908.76099999994</v>
      </c>
      <c r="H1155" s="2">
        <f t="shared" si="23"/>
        <v>0.25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756947.08</v>
      </c>
      <c r="D1156" s="1">
        <f>BILANCA!E179</f>
        <v>919453.93</v>
      </c>
      <c r="E1156" s="1">
        <v>0</v>
      </c>
      <c r="F1156" s="1">
        <v>0</v>
      </c>
      <c r="G1156" s="2">
        <f t="shared" si="22"/>
        <v>449082.90461999999</v>
      </c>
      <c r="H1156" s="2">
        <f t="shared" si="23"/>
        <v>0.14999999990686774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10381.64</v>
      </c>
      <c r="D1157" s="1">
        <f>BILANCA!E180</f>
        <v>9246.89</v>
      </c>
      <c r="E1157" s="1">
        <v>0</v>
      </c>
      <c r="F1157" s="1">
        <v>0</v>
      </c>
      <c r="G1157" s="2">
        <f t="shared" si="22"/>
        <v>5024.3230799999992</v>
      </c>
      <c r="H1157" s="2">
        <f t="shared" si="23"/>
        <v>0.47000000000116415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43.83</v>
      </c>
      <c r="D1158" s="1">
        <f>BILANCA!E181</f>
        <v>0</v>
      </c>
      <c r="E1158" s="1">
        <v>0</v>
      </c>
      <c r="F1158" s="1">
        <v>0</v>
      </c>
      <c r="G1158" s="2">
        <f t="shared" si="22"/>
        <v>7.6702499999999993</v>
      </c>
      <c r="H1158" s="2">
        <f t="shared" si="23"/>
        <v>0.17000000000000171</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5541.86</v>
      </c>
      <c r="D1159" s="1">
        <f>BILANCA!E182</f>
        <v>6219.76</v>
      </c>
      <c r="E1159" s="1">
        <v>0</v>
      </c>
      <c r="F1159" s="1">
        <v>0</v>
      </c>
      <c r="G1159" s="2">
        <f t="shared" si="22"/>
        <v>3164.7228799999998</v>
      </c>
      <c r="H1159" s="2">
        <f t="shared" si="23"/>
        <v>0.38000000000010914</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4795.95</v>
      </c>
      <c r="D1160" s="1">
        <f>BILANCA!E183</f>
        <v>3027.13</v>
      </c>
      <c r="E1160" s="1">
        <v>0</v>
      </c>
      <c r="F1160" s="1">
        <v>0</v>
      </c>
      <c r="G1160" s="2">
        <f t="shared" si="22"/>
        <v>1920.4871699999999</v>
      </c>
      <c r="H1160" s="2">
        <f t="shared" si="23"/>
        <v>0.18000000000029104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3207.03</v>
      </c>
      <c r="D1161" s="1">
        <f>BILANCA!E184</f>
        <v>2896.46</v>
      </c>
      <c r="E1161" s="1">
        <v>0</v>
      </c>
      <c r="F1161" s="1">
        <v>0</v>
      </c>
      <c r="G1161" s="2">
        <f t="shared" si="22"/>
        <v>1601.9911000000002</v>
      </c>
      <c r="H1161" s="2">
        <f t="shared" si="23"/>
        <v>0.49000000000023647</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11800.09</v>
      </c>
      <c r="D1163" s="1">
        <f>BILANCA!E186</f>
        <v>86609.56</v>
      </c>
      <c r="E1163" s="1">
        <v>0</v>
      </c>
      <c r="F1163" s="1">
        <v>0</v>
      </c>
      <c r="G1163" s="2">
        <f t="shared" si="22"/>
        <v>33303.457799999996</v>
      </c>
      <c r="H1163" s="2">
        <f t="shared" si="23"/>
        <v>0.53000000000247383</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106625.52</v>
      </c>
      <c r="D1164" s="1">
        <f>BILANCA!E187</f>
        <v>95252.59</v>
      </c>
      <c r="E1164" s="1">
        <v>0</v>
      </c>
      <c r="F1164" s="1">
        <v>0</v>
      </c>
      <c r="G1164" s="2">
        <f t="shared" si="22"/>
        <v>53780.6567</v>
      </c>
      <c r="H1164" s="2">
        <f t="shared" si="23"/>
        <v>0.88999999999941792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225038.78</v>
      </c>
      <c r="D1165" s="1">
        <f>BILANCA!E188</f>
        <v>345048.68</v>
      </c>
      <c r="E1165" s="1">
        <v>0</v>
      </c>
      <c r="F1165" s="1">
        <v>0</v>
      </c>
      <c r="G1165" s="2">
        <f t="shared" si="22"/>
        <v>166554.77747999999</v>
      </c>
      <c r="H1165" s="2">
        <f t="shared" si="23"/>
        <v>0.54000000000814907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352980.19</v>
      </c>
      <c r="D1166" s="1">
        <f>BILANCA!E189</f>
        <v>280531.09999999998</v>
      </c>
      <c r="E1166" s="1">
        <v>0</v>
      </c>
      <c r="F1166" s="1">
        <v>0</v>
      </c>
      <c r="G1166" s="2">
        <f t="shared" si="22"/>
        <v>167269.75736999998</v>
      </c>
      <c r="H1166" s="2">
        <f t="shared" si="23"/>
        <v>0.28999999997904524</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5035045.8099999996</v>
      </c>
      <c r="D1183" s="1">
        <f>BILANCA!E206</f>
        <v>7022359.3600000003</v>
      </c>
      <c r="E1183" s="1">
        <v>0</v>
      </c>
      <c r="F1183" s="1">
        <v>0</v>
      </c>
      <c r="G1183" s="2">
        <f t="shared" si="22"/>
        <v>3815952.9060000004</v>
      </c>
      <c r="H1183" s="2">
        <f t="shared" si="23"/>
        <v>0.55000000074505806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5035045.8099999996</v>
      </c>
      <c r="D1184" s="1">
        <f>BILANCA!E207</f>
        <v>7022359.3600000003</v>
      </c>
      <c r="E1184" s="1">
        <v>0</v>
      </c>
      <c r="F1184" s="1">
        <v>0</v>
      </c>
      <c r="G1184" s="2">
        <f t="shared" si="22"/>
        <v>3835032.6705300002</v>
      </c>
      <c r="H1184" s="2">
        <f t="shared" si="23"/>
        <v>0.55000000074505806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5035045.8099999996</v>
      </c>
      <c r="D1189" s="1">
        <f>BILANCA!E212</f>
        <v>7022359.3600000003</v>
      </c>
      <c r="E1189" s="1">
        <v>0</v>
      </c>
      <c r="F1189" s="1">
        <v>0</v>
      </c>
      <c r="G1189" s="2">
        <f t="shared" si="22"/>
        <v>3930431.4931799998</v>
      </c>
      <c r="H1189" s="2">
        <f t="shared" si="23"/>
        <v>0.55000000074505806</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18932.55</v>
      </c>
      <c r="D1211" s="1">
        <f>BILANCA!E234</f>
        <v>18825.3</v>
      </c>
      <c r="E1211" s="1">
        <v>0</v>
      </c>
      <c r="F1211" s="1">
        <v>0</v>
      </c>
      <c r="G1211" s="2">
        <f t="shared" si="22"/>
        <v>12900.958199999999</v>
      </c>
      <c r="H1211" s="2">
        <f t="shared" si="23"/>
        <v>0.75</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18932.55</v>
      </c>
      <c r="D1213" s="1">
        <f>BILANCA!E236</f>
        <v>18825.3</v>
      </c>
      <c r="E1213" s="1">
        <v>0</v>
      </c>
      <c r="F1213" s="1">
        <v>0</v>
      </c>
      <c r="G1213" s="2">
        <f t="shared" si="22"/>
        <v>13014.124500000002</v>
      </c>
      <c r="H1213" s="2">
        <f t="shared" si="23"/>
        <v>0.75</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172899948.54999995</v>
      </c>
      <c r="D1214" s="1">
        <f>BILANCA!E237</f>
        <v>175507427.69999999</v>
      </c>
      <c r="E1214" s="1">
        <v>0</v>
      </c>
      <c r="F1214" s="1">
        <v>0</v>
      </c>
      <c r="G1214" s="2">
        <f t="shared" si="22"/>
        <v>121024319.71244998</v>
      </c>
      <c r="H1214" s="2">
        <f t="shared" si="23"/>
        <v>0.75000005960464478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170438426.95999998</v>
      </c>
      <c r="D1215" s="1">
        <f>BILANCA!E238</f>
        <v>171440705.74999997</v>
      </c>
      <c r="E1215" s="1">
        <v>0</v>
      </c>
      <c r="F1215" s="1">
        <v>0</v>
      </c>
      <c r="G1215" s="2">
        <f t="shared" si="22"/>
        <v>119090202.52271999</v>
      </c>
      <c r="H1215" s="2">
        <f t="shared" si="23"/>
        <v>0.29000005125999451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175473472.76999998</v>
      </c>
      <c r="D1216" s="1">
        <f>BILANCA!E239</f>
        <v>178463065.10999998</v>
      </c>
      <c r="E1216" s="1">
        <v>0</v>
      </c>
      <c r="F1216" s="1">
        <v>0</v>
      </c>
      <c r="G1216" s="2">
        <f t="shared" si="22"/>
        <v>124049107.49667001</v>
      </c>
      <c r="H1216" s="2">
        <f t="shared" si="23"/>
        <v>0.34000000357627869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174490954.41999999</v>
      </c>
      <c r="D1217" s="1">
        <f>BILANCA!E240</f>
        <v>177406416.88</v>
      </c>
      <c r="E1217" s="1">
        <v>0</v>
      </c>
      <c r="F1217" s="1">
        <v>0</v>
      </c>
      <c r="G1217" s="2">
        <f t="shared" si="22"/>
        <v>123857086.43412</v>
      </c>
      <c r="H1217" s="2">
        <f t="shared" si="23"/>
        <v>0.53999999165534973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982518.35</v>
      </c>
      <c r="D1218" s="1">
        <f>BILANCA!E241</f>
        <v>1056648.23</v>
      </c>
      <c r="E1218" s="1">
        <v>0</v>
      </c>
      <c r="F1218" s="1">
        <v>0</v>
      </c>
      <c r="G1218" s="2">
        <f t="shared" si="22"/>
        <v>727516.48034999997</v>
      </c>
      <c r="H1218" s="2">
        <f t="shared" si="23"/>
        <v>0.57999999995809048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5035045.8099999996</v>
      </c>
      <c r="D1219" s="1">
        <f>BILANCA!E242</f>
        <v>7022359.3600000003</v>
      </c>
      <c r="E1219" s="1">
        <v>0</v>
      </c>
      <c r="F1219" s="1">
        <v>0</v>
      </c>
      <c r="G1219" s="2">
        <f t="shared" si="22"/>
        <v>4502824.4290800001</v>
      </c>
      <c r="H1219" s="2">
        <f t="shared" si="23"/>
        <v>0.55000000074505806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5035045.8099999996</v>
      </c>
      <c r="D1220" s="1">
        <f>BILANCA!E243</f>
        <v>7022359.3600000003</v>
      </c>
      <c r="E1220" s="1">
        <v>0</v>
      </c>
      <c r="F1220" s="1">
        <v>0</v>
      </c>
      <c r="G1220" s="2">
        <f t="shared" si="22"/>
        <v>4521904.1936099995</v>
      </c>
      <c r="H1220" s="2">
        <f t="shared" si="23"/>
        <v>0.55000000074505806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-599922.61000000034</v>
      </c>
      <c r="D1222" s="1">
        <f>BILANCA!E245</f>
        <v>1224254.370000001</v>
      </c>
      <c r="E1222" s="1">
        <v>0</v>
      </c>
      <c r="F1222" s="1">
        <v>0</v>
      </c>
      <c r="G1222" s="2">
        <f t="shared" si="22"/>
        <v>441812.08507000038</v>
      </c>
      <c r="H1222" s="2">
        <f t="shared" si="23"/>
        <v>0.76000000070780516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5843486.1699999999</v>
      </c>
      <c r="D1223" s="1">
        <f>BILANCA!E246</f>
        <v>12850452.300000001</v>
      </c>
      <c r="E1223" s="1">
        <v>0</v>
      </c>
      <c r="F1223" s="1">
        <v>0</v>
      </c>
      <c r="G1223" s="2">
        <f t="shared" si="22"/>
        <v>7570653.7848000005</v>
      </c>
      <c r="H1223" s="2">
        <f t="shared" si="23"/>
        <v>0.47000000067055225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900001.21</v>
      </c>
      <c r="D1224" s="1">
        <f>BILANCA!E247</f>
        <v>6802519.1699999999</v>
      </c>
      <c r="E1224" s="1">
        <v>0</v>
      </c>
      <c r="F1224" s="1">
        <v>0</v>
      </c>
      <c r="G1224" s="2">
        <f t="shared" si="22"/>
        <v>3495714.53155</v>
      </c>
      <c r="H1224" s="2">
        <f t="shared" si="23"/>
        <v>0.37999999988824129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4943484.96</v>
      </c>
      <c r="D1226" s="1">
        <f>BILANCA!E249</f>
        <v>6047933.1299999999</v>
      </c>
      <c r="E1226" s="1">
        <v>0</v>
      </c>
      <c r="F1226" s="1">
        <v>0</v>
      </c>
      <c r="G1226" s="2">
        <f t="shared" si="22"/>
        <v>4140562.3464599997</v>
      </c>
      <c r="H1226" s="2">
        <f t="shared" si="23"/>
        <v>0.16999999992549419</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6443408.7800000003</v>
      </c>
      <c r="D1227" s="1">
        <f>BILANCA!E250</f>
        <v>11626197.93</v>
      </c>
      <c r="E1227" s="1">
        <v>0</v>
      </c>
      <c r="F1227" s="1">
        <v>0</v>
      </c>
      <c r="G1227" s="2">
        <f t="shared" si="22"/>
        <v>7245776.3321599998</v>
      </c>
      <c r="H1227" s="2">
        <f t="shared" si="23"/>
        <v>0.2900000000372529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6443408.7800000003</v>
      </c>
      <c r="D1229" s="1">
        <f>BILANCA!E252</f>
        <v>11626197.93</v>
      </c>
      <c r="E1229" s="1">
        <v>0</v>
      </c>
      <c r="F1229" s="1">
        <v>0</v>
      </c>
      <c r="G1229" s="2">
        <f t="shared" si="22"/>
        <v>7305167.9414399993</v>
      </c>
      <c r="H1229" s="2">
        <f t="shared" si="23"/>
        <v>0.2900000000372529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2960709.55</v>
      </c>
      <c r="D1232" s="1">
        <f>BILANCA!E255</f>
        <v>2712456.79</v>
      </c>
      <c r="E1232" s="1">
        <v>0</v>
      </c>
      <c r="F1232" s="1">
        <v>0</v>
      </c>
      <c r="G1232" s="2">
        <f t="shared" si="22"/>
        <v>2088020.15937</v>
      </c>
      <c r="H1232" s="2">
        <f t="shared" si="23"/>
        <v>0.66000000014901161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100734.65</v>
      </c>
      <c r="D1233" s="1">
        <f>BILANCA!E256</f>
        <v>130010.79</v>
      </c>
      <c r="E1233" s="1">
        <v>0</v>
      </c>
      <c r="F1233" s="1">
        <v>0</v>
      </c>
      <c r="G1233" s="2">
        <f t="shared" si="22"/>
        <v>90189.057499999995</v>
      </c>
      <c r="H1233" s="2">
        <f t="shared" si="23"/>
        <v>0.56000000001222361</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8790814.2200000007</v>
      </c>
      <c r="D1236" s="1">
        <f>BILANCA!E259</f>
        <v>15564782.24</v>
      </c>
      <c r="E1236" s="1">
        <v>0</v>
      </c>
      <c r="F1236" s="1">
        <v>0</v>
      </c>
      <c r="G1236" s="2">
        <f t="shared" si="22"/>
        <v>10099855.811100001</v>
      </c>
      <c r="H1236" s="2">
        <f t="shared" si="23"/>
        <v>0.46000000089406967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8790814.2200000007</v>
      </c>
      <c r="D1237" s="1">
        <f>BILANCA!E260</f>
        <v>15564782.24</v>
      </c>
      <c r="E1237" s="1">
        <v>0</v>
      </c>
      <c r="F1237" s="1">
        <v>0</v>
      </c>
      <c r="G1237" s="2">
        <f t="shared" si="22"/>
        <v>10139776.1898</v>
      </c>
      <c r="H1237" s="2">
        <f t="shared" si="23"/>
        <v>0.46000000089406967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92804.55</v>
      </c>
      <c r="D1238" s="1">
        <f>BILANCA!E262</f>
        <v>152316.93</v>
      </c>
      <c r="E1238" s="1">
        <v>0</v>
      </c>
      <c r="F1238" s="1">
        <v>0</v>
      </c>
      <c r="G1238" s="2">
        <f t="shared" si="22"/>
        <v>101346.79454999999</v>
      </c>
      <c r="H1238" s="2">
        <f t="shared" si="23"/>
        <v>0.52000000000407454</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2901490.32</v>
      </c>
      <c r="D1240" s="1">
        <f>BILANCA!E264</f>
        <v>2629166.2000000002</v>
      </c>
      <c r="E1240" s="1">
        <v>0</v>
      </c>
      <c r="F1240" s="1">
        <v>0</v>
      </c>
      <c r="G1240" s="2">
        <f t="shared" si="22"/>
        <v>2097074.4390400001</v>
      </c>
      <c r="H1240" s="2">
        <f t="shared" si="23"/>
        <v>0.52000000001862645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3077688.23</v>
      </c>
      <c r="D1241" s="1">
        <f>BILANCA!E265</f>
        <v>2534239.92</v>
      </c>
      <c r="E1241" s="1">
        <v>0</v>
      </c>
      <c r="F1241" s="1">
        <v>0</v>
      </c>
      <c r="G1241" s="2">
        <f t="shared" si="22"/>
        <v>2101711.3620600002</v>
      </c>
      <c r="H1241" s="2">
        <f t="shared" si="23"/>
        <v>0.31000000005587935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100734.65</v>
      </c>
      <c r="D1242" s="1">
        <f>BILANCA!E266</f>
        <v>130010.79</v>
      </c>
      <c r="E1242" s="1">
        <v>0</v>
      </c>
      <c r="F1242" s="1">
        <v>0</v>
      </c>
      <c r="G1242" s="2">
        <f t="shared" ref="G1242:G1479" si="24">B1242/1000*C1242+B1242/500*D1242</f>
        <v>93435.863569999987</v>
      </c>
      <c r="H1242" s="2">
        <f t="shared" si="23"/>
        <v>0.56000000001222361</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103689.77</v>
      </c>
      <c r="D1244" s="1">
        <f>BILANCA!E268</f>
        <v>129329.54</v>
      </c>
      <c r="E1244" s="1">
        <v>0</v>
      </c>
      <c r="F1244" s="1">
        <v>0</v>
      </c>
      <c r="G1244" s="2">
        <f t="shared" si="24"/>
        <v>94573.049849999996</v>
      </c>
      <c r="H1244" s="2">
        <f t="shared" si="23"/>
        <v>0.69000000000232831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2257.69</v>
      </c>
      <c r="D1245" s="1">
        <f>BILANCA!E269</f>
        <v>415.34</v>
      </c>
      <c r="E1245" s="1">
        <v>0</v>
      </c>
      <c r="F1245" s="1">
        <v>0</v>
      </c>
      <c r="G1245" s="2">
        <f t="shared" si="24"/>
        <v>809.15294000000006</v>
      </c>
      <c r="H1245" s="2">
        <f t="shared" si="23"/>
        <v>0.64999999999992042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420.8</v>
      </c>
      <c r="D1246" s="1">
        <f>BILANCA!E270</f>
        <v>420.8</v>
      </c>
      <c r="E1246" s="1">
        <v>0</v>
      </c>
      <c r="F1246" s="1">
        <v>0</v>
      </c>
      <c r="G1246" s="2">
        <f t="shared" si="24"/>
        <v>332.01120000000003</v>
      </c>
      <c r="H1246" s="2">
        <f t="shared" si="23"/>
        <v>0.39999999999997726</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104639.28</v>
      </c>
      <c r="D1247" s="1">
        <f>BILANCA!E271</f>
        <v>70937.440000000002</v>
      </c>
      <c r="E1247" s="1">
        <v>0</v>
      </c>
      <c r="F1247" s="1">
        <v>0</v>
      </c>
      <c r="G1247" s="2">
        <f t="shared" si="24"/>
        <v>65079.738240000006</v>
      </c>
      <c r="H1247" s="2">
        <f t="shared" si="23"/>
        <v>0.72000000000116415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1091506.47</v>
      </c>
      <c r="D1263" s="1">
        <f>BILANCA!E287</f>
        <v>130622.31</v>
      </c>
      <c r="E1263" s="1">
        <v>0</v>
      </c>
      <c r="F1263" s="1">
        <v>0</v>
      </c>
      <c r="G1263" s="2">
        <f t="shared" si="24"/>
        <v>378770.3052</v>
      </c>
      <c r="H1263" s="2">
        <f t="shared" si="23"/>
        <v>0.77999999996973202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1343400.42</v>
      </c>
      <c r="D1264" s="1">
        <f>BILANCA!E288</f>
        <v>2716585.8</v>
      </c>
      <c r="E1264" s="1">
        <v>0</v>
      </c>
      <c r="F1264" s="1">
        <v>0</v>
      </c>
      <c r="G1264" s="2">
        <f t="shared" si="24"/>
        <v>1904216.73762</v>
      </c>
      <c r="H1264" s="2">
        <f t="shared" si="23"/>
        <v>0.62000000011175871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337862.2</v>
      </c>
      <c r="D1265" s="1">
        <f>BILANCA!E289</f>
        <v>28.07</v>
      </c>
      <c r="E1265" s="1">
        <v>0</v>
      </c>
      <c r="F1265" s="1">
        <v>0</v>
      </c>
      <c r="G1265" s="2">
        <f t="shared" si="24"/>
        <v>95292.971879999983</v>
      </c>
      <c r="H1265" s="2">
        <f t="shared" si="23"/>
        <v>0.27000000001164182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15117.99</v>
      </c>
      <c r="D1266" s="1">
        <f>BILANCA!E290</f>
        <v>280503.03000000003</v>
      </c>
      <c r="E1266" s="1">
        <v>0</v>
      </c>
      <c r="F1266" s="1">
        <v>0</v>
      </c>
      <c r="G1266" s="2">
        <f t="shared" si="24"/>
        <v>163043.10614999998</v>
      </c>
      <c r="H1266" s="2">
        <f t="shared" si="23"/>
        <v>4.0000000028157956E-2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5035045.8099999996</v>
      </c>
      <c r="D1269" s="1">
        <f>BILANCA!E293</f>
        <v>0</v>
      </c>
      <c r="E1269" s="1">
        <v>0</v>
      </c>
      <c r="F1269" s="1">
        <v>0</v>
      </c>
      <c r="G1269" s="2">
        <f t="shared" si="24"/>
        <v>1440023.1016599997</v>
      </c>
      <c r="H1269" s="2">
        <f t="shared" si="23"/>
        <v>0.19000000040978193</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7022359.3600000003</v>
      </c>
      <c r="E1270" s="1">
        <v>0</v>
      </c>
      <c r="F1270" s="1">
        <v>0</v>
      </c>
      <c r="G1270" s="2">
        <f t="shared" si="24"/>
        <v>4030834.2726400001</v>
      </c>
      <c r="H1270" s="2">
        <f t="shared" si="23"/>
        <v>0.36000000033527613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2809.35</v>
      </c>
      <c r="D1271" s="1">
        <f>BILANCA!E295</f>
        <v>2407.59</v>
      </c>
      <c r="E1271" s="1">
        <v>0</v>
      </c>
      <c r="F1271" s="1">
        <v>0</v>
      </c>
      <c r="G1271" s="2">
        <f t="shared" si="24"/>
        <v>2195.8646399999998</v>
      </c>
      <c r="H1271" s="2">
        <f t="shared" si="23"/>
        <v>0.75999999999976353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84421.84</v>
      </c>
      <c r="D1273" s="1">
        <f>BILANCA!E297</f>
        <v>112779.62</v>
      </c>
      <c r="E1273" s="1">
        <v>0</v>
      </c>
      <c r="F1273" s="1">
        <v>0</v>
      </c>
      <c r="G1273" s="2">
        <f t="shared" si="24"/>
        <v>89894.513199999987</v>
      </c>
      <c r="H1273" s="2">
        <f t="shared" si="23"/>
        <v>0.54000000000814907</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28793.58</v>
      </c>
      <c r="D1274" s="1">
        <f>BILANCA!E298</f>
        <v>41513.67</v>
      </c>
      <c r="E1274" s="1">
        <v>0</v>
      </c>
      <c r="F1274" s="1">
        <v>0</v>
      </c>
      <c r="G1274" s="2">
        <f t="shared" si="24"/>
        <v>32539.887719999999</v>
      </c>
      <c r="H1274" s="2">
        <f t="shared" si="23"/>
        <v>0.75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49056.9</v>
      </c>
      <c r="D1275" s="1">
        <f>BILANCA!E299</f>
        <v>78997.990000000005</v>
      </c>
      <c r="E1275" s="1">
        <v>0</v>
      </c>
      <c r="F1275" s="1">
        <v>0</v>
      </c>
      <c r="G1275" s="2">
        <f t="shared" si="24"/>
        <v>60459.440959999993</v>
      </c>
      <c r="H1275" s="2">
        <f t="shared" si="23"/>
        <v>0.10999999999330612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8700.0300000000007</v>
      </c>
      <c r="D1277" s="1">
        <f>BILANCA!E301</f>
        <v>0</v>
      </c>
      <c r="E1277" s="1">
        <v>0</v>
      </c>
      <c r="F1277" s="1">
        <v>0</v>
      </c>
      <c r="G1277" s="2">
        <f t="shared" si="24"/>
        <v>2557.8088200000002</v>
      </c>
      <c r="H1277" s="2">
        <f t="shared" si="23"/>
        <v>3.0000000000654836E-2</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31019.15</v>
      </c>
      <c r="D1278" s="1">
        <f>BILANCA!E302</f>
        <v>98255.21</v>
      </c>
      <c r="E1278" s="1">
        <v>0</v>
      </c>
      <c r="F1278" s="1">
        <v>0</v>
      </c>
      <c r="G1278" s="2">
        <f t="shared" si="24"/>
        <v>67121.223150000005</v>
      </c>
      <c r="H1278" s="2">
        <f t="shared" si="23"/>
        <v>0.36000000000785803</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2085761.3199999998</v>
      </c>
      <c r="D1299" s="6">
        <f>'RAS-funkcijski'!E5</f>
        <v>2494661.0999999996</v>
      </c>
      <c r="E1299" s="6">
        <v>0</v>
      </c>
      <c r="F1299" s="6">
        <v>0</v>
      </c>
      <c r="G1299" s="7">
        <f t="shared" si="24"/>
        <v>7075.0835200000001</v>
      </c>
      <c r="H1299" s="7">
        <f t="shared" si="23"/>
        <v>0.41999999945983291</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677943.17</v>
      </c>
      <c r="D1300" s="1">
        <f>'RAS-funkcijski'!E6</f>
        <v>947254.22</v>
      </c>
      <c r="E1300" s="1">
        <v>0</v>
      </c>
      <c r="F1300" s="1">
        <v>0</v>
      </c>
      <c r="G1300" s="2">
        <f t="shared" si="24"/>
        <v>5144.9032200000001</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90376.27</v>
      </c>
      <c r="D1301" s="1">
        <f>'RAS-funkcijski'!E7</f>
        <v>203901.52</v>
      </c>
      <c r="E1301" s="1">
        <v>0</v>
      </c>
      <c r="F1301" s="1">
        <v>0</v>
      </c>
      <c r="G1301" s="2">
        <f t="shared" si="24"/>
        <v>1494.53793</v>
      </c>
      <c r="H1301" s="2">
        <f t="shared" si="23"/>
        <v>0.75000000001455192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587566.9</v>
      </c>
      <c r="D1302" s="1">
        <f>'RAS-funkcijski'!E8</f>
        <v>743352.7</v>
      </c>
      <c r="E1302" s="1">
        <v>0</v>
      </c>
      <c r="F1302" s="1">
        <v>0</v>
      </c>
      <c r="G1302" s="2">
        <f t="shared" si="24"/>
        <v>8297.0891999999985</v>
      </c>
      <c r="H1302" s="2">
        <f t="shared" si="23"/>
        <v>0.40000000002328306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1407818.15</v>
      </c>
      <c r="D1307" s="1">
        <f>'RAS-funkcijski'!E13</f>
        <v>1547406.88</v>
      </c>
      <c r="E1307" s="1">
        <v>0</v>
      </c>
      <c r="F1307" s="1">
        <v>0</v>
      </c>
      <c r="G1307" s="2">
        <f t="shared" si="24"/>
        <v>40523.687189999997</v>
      </c>
      <c r="H1307" s="2">
        <f t="shared" si="23"/>
        <v>0.27000000001862645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1407818.15</v>
      </c>
      <c r="D1310" s="1">
        <f>'RAS-funkcijski'!E16</f>
        <v>1547406.88</v>
      </c>
      <c r="E1310" s="1">
        <v>0</v>
      </c>
      <c r="F1310" s="1">
        <v>0</v>
      </c>
      <c r="G1310" s="2">
        <f t="shared" si="24"/>
        <v>54031.582920000001</v>
      </c>
      <c r="H1310" s="2">
        <f t="shared" si="23"/>
        <v>0.27000000001862645</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728172.44</v>
      </c>
      <c r="D1322" s="1">
        <f>'RAS-funkcijski'!E28</f>
        <v>921864.88</v>
      </c>
      <c r="E1322" s="1">
        <v>0</v>
      </c>
      <c r="F1322" s="1">
        <v>0</v>
      </c>
      <c r="G1322" s="2">
        <f t="shared" si="24"/>
        <v>61725.652800000003</v>
      </c>
      <c r="H1322" s="2">
        <f t="shared" si="23"/>
        <v>0.55999999993946403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716519</v>
      </c>
      <c r="D1324" s="1">
        <f>'RAS-funkcijski'!E30</f>
        <v>905583.05</v>
      </c>
      <c r="E1324" s="1">
        <v>0</v>
      </c>
      <c r="F1324" s="1">
        <v>0</v>
      </c>
      <c r="G1324" s="2">
        <f t="shared" si="24"/>
        <v>65719.812600000005</v>
      </c>
      <c r="H1324" s="2">
        <f t="shared" si="23"/>
        <v>5.0000000046566129E-2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11653.44</v>
      </c>
      <c r="D1327" s="1">
        <f>'RAS-funkcijski'!E33</f>
        <v>16281.83</v>
      </c>
      <c r="E1327" s="1">
        <v>0</v>
      </c>
      <c r="F1327" s="1">
        <v>0</v>
      </c>
      <c r="G1327" s="2">
        <f t="shared" si="24"/>
        <v>1282.2959000000001</v>
      </c>
      <c r="H1327" s="2">
        <f t="shared" si="23"/>
        <v>0.61000000000058208</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11724183.599999998</v>
      </c>
      <c r="D1329" s="1">
        <f>'RAS-funkcijski'!E35</f>
        <v>8273407.3599999994</v>
      </c>
      <c r="E1329" s="1">
        <v>0</v>
      </c>
      <c r="F1329" s="1">
        <v>0</v>
      </c>
      <c r="G1329" s="2">
        <f t="shared" si="24"/>
        <v>876400.94791999995</v>
      </c>
      <c r="H1329" s="2">
        <f t="shared" si="23"/>
        <v>0.76000000163912773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1367033.72</v>
      </c>
      <c r="D1330" s="1">
        <f>'RAS-funkcijski'!E36</f>
        <v>1164439.42</v>
      </c>
      <c r="E1330" s="1">
        <v>0</v>
      </c>
      <c r="F1330" s="1">
        <v>0</v>
      </c>
      <c r="G1330" s="2">
        <f t="shared" si="24"/>
        <v>118269.20191999999</v>
      </c>
      <c r="H1330" s="2">
        <f t="shared" si="23"/>
        <v>0.69999999995343387</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1367033.72</v>
      </c>
      <c r="D1331" s="1">
        <f>'RAS-funkcijski'!E37</f>
        <v>1164439.42</v>
      </c>
      <c r="E1331" s="1">
        <v>0</v>
      </c>
      <c r="F1331" s="1">
        <v>0</v>
      </c>
      <c r="G1331" s="2">
        <f t="shared" si="24"/>
        <v>121965.11448</v>
      </c>
      <c r="H1331" s="2">
        <f t="shared" si="23"/>
        <v>0.69999999995343387</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679808</v>
      </c>
      <c r="D1333" s="1">
        <f>'RAS-funkcijski'!E39</f>
        <v>881497.72</v>
      </c>
      <c r="E1333" s="1">
        <v>0</v>
      </c>
      <c r="F1333" s="1">
        <v>0</v>
      </c>
      <c r="G1333" s="2">
        <f t="shared" si="24"/>
        <v>85498.1204</v>
      </c>
      <c r="H1333" s="2">
        <f t="shared" si="23"/>
        <v>0.28000000002793968</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679808</v>
      </c>
      <c r="D1334" s="1">
        <f>'RAS-funkcijski'!E40</f>
        <v>881497.72</v>
      </c>
      <c r="E1334" s="1">
        <v>0</v>
      </c>
      <c r="F1334" s="1">
        <v>0</v>
      </c>
      <c r="G1334" s="2">
        <f t="shared" si="24"/>
        <v>87940.923839999989</v>
      </c>
      <c r="H1334" s="2">
        <f t="shared" si="23"/>
        <v>0.28000000002793968</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186532.46</v>
      </c>
      <c r="E1337" s="1">
        <v>0</v>
      </c>
      <c r="F1337" s="1">
        <v>0</v>
      </c>
      <c r="G1337" s="2">
        <f t="shared" si="24"/>
        <v>14549.531879999999</v>
      </c>
      <c r="H1337" s="2">
        <f t="shared" si="23"/>
        <v>0.45999999999185093</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186532.46</v>
      </c>
      <c r="E1343" s="1">
        <v>0</v>
      </c>
      <c r="F1343" s="1">
        <v>0</v>
      </c>
      <c r="G1343" s="2">
        <f t="shared" si="24"/>
        <v>16787.921399999999</v>
      </c>
      <c r="H1343" s="2">
        <f t="shared" si="27"/>
        <v>0.45999999999185093</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6458517.3899999997</v>
      </c>
      <c r="D1348" s="1">
        <f>'RAS-funkcijski'!E54</f>
        <v>1372858.21</v>
      </c>
      <c r="E1348" s="1">
        <v>0</v>
      </c>
      <c r="F1348" s="1">
        <v>0</v>
      </c>
      <c r="G1348" s="2">
        <f t="shared" si="24"/>
        <v>460211.69050000003</v>
      </c>
      <c r="H1348" s="2">
        <f t="shared" si="27"/>
        <v>0.59999999962747097</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6458517.3899999997</v>
      </c>
      <c r="D1349" s="1">
        <f>'RAS-funkcijski'!E55</f>
        <v>1372858.21</v>
      </c>
      <c r="E1349" s="1">
        <v>0</v>
      </c>
      <c r="F1349" s="1">
        <v>0</v>
      </c>
      <c r="G1349" s="2">
        <f t="shared" si="24"/>
        <v>469415.92430999991</v>
      </c>
      <c r="H1349" s="2">
        <f t="shared" si="27"/>
        <v>0.59999999962747097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3747.5</v>
      </c>
      <c r="E1354" s="1">
        <v>0</v>
      </c>
      <c r="F1354" s="1">
        <v>0</v>
      </c>
      <c r="G1354" s="2">
        <f t="shared" si="24"/>
        <v>419.72</v>
      </c>
      <c r="H1354" s="2">
        <f t="shared" si="27"/>
        <v>0.5</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2450693.2000000002</v>
      </c>
      <c r="D1355" s="1">
        <f>'RAS-funkcijski'!E61</f>
        <v>3817890.05</v>
      </c>
      <c r="E1355" s="1">
        <v>0</v>
      </c>
      <c r="F1355" s="1">
        <v>0</v>
      </c>
      <c r="G1355" s="2">
        <f t="shared" si="24"/>
        <v>574928.97809999995</v>
      </c>
      <c r="H1355" s="2">
        <f t="shared" si="27"/>
        <v>0.25</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2450693.2000000002</v>
      </c>
      <c r="D1358" s="1">
        <f>'RAS-funkcijski'!E64</f>
        <v>3786640.05</v>
      </c>
      <c r="E1358" s="1">
        <v>0</v>
      </c>
      <c r="F1358" s="1">
        <v>0</v>
      </c>
      <c r="G1358" s="2">
        <f t="shared" si="24"/>
        <v>601438.39800000004</v>
      </c>
      <c r="H1358" s="2">
        <f t="shared" si="27"/>
        <v>0.25</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31250</v>
      </c>
      <c r="E1359" s="1">
        <v>0</v>
      </c>
      <c r="F1359" s="1">
        <v>0</v>
      </c>
      <c r="G1359" s="2">
        <f t="shared" si="24"/>
        <v>3812.5</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768131.29</v>
      </c>
      <c r="D1360" s="1">
        <f>'RAS-funkcijski'!E66</f>
        <v>846442</v>
      </c>
      <c r="E1360" s="1">
        <v>0</v>
      </c>
      <c r="F1360" s="1">
        <v>0</v>
      </c>
      <c r="G1360" s="2">
        <f t="shared" si="24"/>
        <v>152582.94798</v>
      </c>
      <c r="H1360" s="2">
        <f t="shared" si="27"/>
        <v>0.2900000000372529</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768131.29</v>
      </c>
      <c r="D1361" s="1">
        <f>'RAS-funkcijski'!E67</f>
        <v>846442</v>
      </c>
      <c r="E1361" s="1">
        <v>0</v>
      </c>
      <c r="F1361" s="1">
        <v>0</v>
      </c>
      <c r="G1361" s="2">
        <f t="shared" si="24"/>
        <v>155043.96327000001</v>
      </c>
      <c r="H1361" s="2">
        <f t="shared" si="27"/>
        <v>0.2900000000372529</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621658.07000000007</v>
      </c>
      <c r="D1369" s="1">
        <f>'RAS-funkcijski'!E75</f>
        <v>561780.81999999995</v>
      </c>
      <c r="E1369" s="1">
        <v>0</v>
      </c>
      <c r="F1369" s="1">
        <v>0</v>
      </c>
      <c r="G1369" s="2">
        <f t="shared" si="24"/>
        <v>123910.59941</v>
      </c>
      <c r="H1369" s="2">
        <f t="shared" si="27"/>
        <v>0.25000000011641532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540549.77</v>
      </c>
      <c r="D1370" s="1">
        <f>'RAS-funkcijski'!E76</f>
        <v>505486.63</v>
      </c>
      <c r="E1370" s="1">
        <v>0</v>
      </c>
      <c r="F1370" s="1">
        <v>0</v>
      </c>
      <c r="G1370" s="2">
        <f t="shared" si="24"/>
        <v>111709.65815999999</v>
      </c>
      <c r="H1370" s="2">
        <f t="shared" si="27"/>
        <v>0.59999999997671694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47930.14</v>
      </c>
      <c r="D1371" s="1">
        <f>'RAS-funkcijski'!E77</f>
        <v>8586.17</v>
      </c>
      <c r="E1371" s="1">
        <v>0</v>
      </c>
      <c r="F1371" s="1">
        <v>0</v>
      </c>
      <c r="G1371" s="2">
        <f t="shared" si="24"/>
        <v>4752.4810399999997</v>
      </c>
      <c r="H1371" s="2">
        <f t="shared" si="27"/>
        <v>0.30999999999949068</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33178.160000000003</v>
      </c>
      <c r="D1372" s="1">
        <f>'RAS-funkcijski'!E78</f>
        <v>30608.02</v>
      </c>
      <c r="E1372" s="1">
        <v>0</v>
      </c>
      <c r="F1372" s="1">
        <v>0</v>
      </c>
      <c r="G1372" s="2">
        <f t="shared" si="24"/>
        <v>6985.1707999999999</v>
      </c>
      <c r="H1372" s="2">
        <f t="shared" si="27"/>
        <v>0.18000000000392902</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17100</v>
      </c>
      <c r="E1375" s="1">
        <v>0</v>
      </c>
      <c r="F1375" s="1">
        <v>0</v>
      </c>
      <c r="G1375" s="2">
        <f t="shared" si="24"/>
        <v>2633.4</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3230733.76</v>
      </c>
      <c r="D1376" s="1">
        <f>'RAS-funkcijski'!E82</f>
        <v>3217649.59</v>
      </c>
      <c r="E1376" s="1">
        <v>0</v>
      </c>
      <c r="F1376" s="1">
        <v>0</v>
      </c>
      <c r="G1376" s="2">
        <f t="shared" si="24"/>
        <v>753950.56932000001</v>
      </c>
      <c r="H1376" s="2">
        <f t="shared" si="27"/>
        <v>0.65000000037252903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2073393.67</v>
      </c>
      <c r="D1377" s="1">
        <f>'RAS-funkcijski'!E83</f>
        <v>2082669.23</v>
      </c>
      <c r="E1377" s="1">
        <v>0</v>
      </c>
      <c r="F1377" s="1">
        <v>0</v>
      </c>
      <c r="G1377" s="2">
        <f t="shared" si="24"/>
        <v>492859.83826999995</v>
      </c>
      <c r="H1377" s="2">
        <f t="shared" si="27"/>
        <v>0.56000000005587935</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713855.26</v>
      </c>
      <c r="D1378" s="1">
        <f>'RAS-funkcijski'!E84</f>
        <v>704086.54</v>
      </c>
      <c r="E1378" s="1">
        <v>0</v>
      </c>
      <c r="F1378" s="1">
        <v>0</v>
      </c>
      <c r="G1378" s="2">
        <f t="shared" si="24"/>
        <v>169762.2672</v>
      </c>
      <c r="H1378" s="2">
        <f t="shared" si="27"/>
        <v>0.71999999997206032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1760.57</v>
      </c>
      <c r="D1379" s="1">
        <f>'RAS-funkcijski'!E85</f>
        <v>4000</v>
      </c>
      <c r="E1379" s="1">
        <v>0</v>
      </c>
      <c r="F1379" s="1">
        <v>0</v>
      </c>
      <c r="G1379" s="2">
        <f t="shared" si="24"/>
        <v>790.60617000000002</v>
      </c>
      <c r="H1379" s="2">
        <f t="shared" si="27"/>
        <v>0.43000000000006366</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441724.26</v>
      </c>
      <c r="D1380" s="1">
        <f>'RAS-funkcijski'!E86</f>
        <v>426893.82</v>
      </c>
      <c r="E1380" s="1">
        <v>0</v>
      </c>
      <c r="F1380" s="1">
        <v>0</v>
      </c>
      <c r="G1380" s="2">
        <f t="shared" si="24"/>
        <v>106231.9758</v>
      </c>
      <c r="H1380" s="2">
        <f t="shared" si="27"/>
        <v>0.44000000000232831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3409904.92</v>
      </c>
      <c r="D1401" s="1">
        <f>'RAS-funkcijski'!E107</f>
        <v>3946996.1799999997</v>
      </c>
      <c r="E1401" s="1">
        <v>0</v>
      </c>
      <c r="F1401" s="1">
        <v>0</v>
      </c>
      <c r="G1401" s="2">
        <f t="shared" si="24"/>
        <v>1164301.4198399999</v>
      </c>
      <c r="H1401" s="2">
        <f t="shared" si="27"/>
        <v>0.25999999977648258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942014.36</v>
      </c>
      <c r="D1402" s="1">
        <f>'RAS-funkcijski'!E108</f>
        <v>866418.3</v>
      </c>
      <c r="E1402" s="1">
        <v>0</v>
      </c>
      <c r="F1402" s="1">
        <v>0</v>
      </c>
      <c r="G1402" s="2">
        <f t="shared" si="24"/>
        <v>278184.49984</v>
      </c>
      <c r="H1402" s="2">
        <f t="shared" si="27"/>
        <v>0.66000000003259629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2179682.98</v>
      </c>
      <c r="D1403" s="1">
        <f>'RAS-funkcijski'!E109</f>
        <v>2769620.71</v>
      </c>
      <c r="E1403" s="1">
        <v>0</v>
      </c>
      <c r="F1403" s="1">
        <v>0</v>
      </c>
      <c r="G1403" s="2">
        <f t="shared" si="24"/>
        <v>810487.06199999992</v>
      </c>
      <c r="H1403" s="2">
        <f t="shared" si="27"/>
        <v>0.31000000005587935</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252173.34</v>
      </c>
      <c r="D1404" s="1">
        <f>'RAS-funkcijski'!E110</f>
        <v>245812.12</v>
      </c>
      <c r="E1404" s="1">
        <v>0</v>
      </c>
      <c r="F1404" s="1">
        <v>0</v>
      </c>
      <c r="G1404" s="2">
        <f t="shared" si="24"/>
        <v>78842.543479999993</v>
      </c>
      <c r="H1404" s="2">
        <f t="shared" si="27"/>
        <v>0.45999999999185093</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36034.239999999998</v>
      </c>
      <c r="D1405" s="1">
        <f>'RAS-funkcijski'!E111</f>
        <v>64545.05</v>
      </c>
      <c r="E1405" s="1">
        <v>0</v>
      </c>
      <c r="F1405" s="1">
        <v>0</v>
      </c>
      <c r="G1405" s="2">
        <f t="shared" si="24"/>
        <v>17668.304380000001</v>
      </c>
      <c r="H1405" s="2">
        <f t="shared" si="27"/>
        <v>0.29000000000087311</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600</v>
      </c>
      <c r="E1407" s="1">
        <v>0</v>
      </c>
      <c r="F1407" s="1">
        <v>0</v>
      </c>
      <c r="G1407" s="2">
        <f t="shared" si="24"/>
        <v>130.80000000000001</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13414296.35</v>
      </c>
      <c r="D1408" s="1">
        <f>'RAS-funkcijski'!E114</f>
        <v>15425537.07</v>
      </c>
      <c r="E1408" s="1">
        <v>0</v>
      </c>
      <c r="F1408" s="1">
        <v>0</v>
      </c>
      <c r="G1408" s="2">
        <f t="shared" si="24"/>
        <v>4869190.7538999999</v>
      </c>
      <c r="H1408" s="2">
        <f t="shared" si="27"/>
        <v>0.41999999992549419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11655192.68</v>
      </c>
      <c r="D1409" s="1">
        <f>'RAS-funkcijski'!E115</f>
        <v>15152549.32</v>
      </c>
      <c r="E1409" s="1">
        <v>0</v>
      </c>
      <c r="F1409" s="1">
        <v>0</v>
      </c>
      <c r="G1409" s="2">
        <f t="shared" si="24"/>
        <v>4657592.3365200004</v>
      </c>
      <c r="H1409" s="2">
        <f t="shared" si="27"/>
        <v>0.64000000059604645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2412200.5099999998</v>
      </c>
      <c r="D1410" s="1">
        <f>'RAS-funkcijski'!E116</f>
        <v>3003848.11</v>
      </c>
      <c r="E1410" s="1">
        <v>0</v>
      </c>
      <c r="F1410" s="1">
        <v>0</v>
      </c>
      <c r="G1410" s="2">
        <f t="shared" si="24"/>
        <v>943028.43375999993</v>
      </c>
      <c r="H1410" s="2">
        <f t="shared" si="27"/>
        <v>0.60000000009313226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9242992.1699999999</v>
      </c>
      <c r="D1411" s="1">
        <f>'RAS-funkcijski'!E117</f>
        <v>12148701.210000001</v>
      </c>
      <c r="E1411" s="1">
        <v>0</v>
      </c>
      <c r="F1411" s="1">
        <v>0</v>
      </c>
      <c r="G1411" s="2">
        <f t="shared" si="24"/>
        <v>3790064.5886700004</v>
      </c>
      <c r="H1411" s="2">
        <f t="shared" si="27"/>
        <v>0.38000000081956387</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1212912.32</v>
      </c>
      <c r="D1412" s="1">
        <f>'RAS-funkcijski'!E118</f>
        <v>29628.1</v>
      </c>
      <c r="E1412" s="1">
        <v>0</v>
      </c>
      <c r="F1412" s="1">
        <v>0</v>
      </c>
      <c r="G1412" s="2">
        <f t="shared" si="24"/>
        <v>145027.21127999999</v>
      </c>
      <c r="H1412" s="2">
        <f t="shared" si="27"/>
        <v>0.42000000006373739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1212912.32</v>
      </c>
      <c r="D1414" s="1">
        <f>'RAS-funkcijski'!E120</f>
        <v>29628.1</v>
      </c>
      <c r="E1414" s="1">
        <v>0</v>
      </c>
      <c r="F1414" s="1">
        <v>0</v>
      </c>
      <c r="G1414" s="2">
        <f t="shared" si="24"/>
        <v>147571.54832</v>
      </c>
      <c r="H1414" s="2">
        <f t="shared" si="27"/>
        <v>0.42000000006373739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251496.45</v>
      </c>
      <c r="D1416" s="1">
        <f>'RAS-funkcijski'!E122</f>
        <v>243359.65</v>
      </c>
      <c r="E1416" s="1">
        <v>0</v>
      </c>
      <c r="F1416" s="1">
        <v>0</v>
      </c>
      <c r="G1416" s="2">
        <f t="shared" si="24"/>
        <v>87109.458499999993</v>
      </c>
      <c r="H1416" s="2">
        <f t="shared" si="27"/>
        <v>0.8000000000174623</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251496.45</v>
      </c>
      <c r="D1417" s="1">
        <f>'RAS-funkcijski'!E123</f>
        <v>243359.65</v>
      </c>
      <c r="E1417" s="1">
        <v>0</v>
      </c>
      <c r="F1417" s="1">
        <v>0</v>
      </c>
      <c r="G1417" s="2">
        <f t="shared" si="24"/>
        <v>87847.674249999996</v>
      </c>
      <c r="H1417" s="2">
        <f t="shared" si="27"/>
        <v>0.8000000000174623</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294694.90000000002</v>
      </c>
      <c r="D1420" s="1">
        <f>'RAS-funkcijski'!E126</f>
        <v>0</v>
      </c>
      <c r="E1420" s="1">
        <v>0</v>
      </c>
      <c r="F1420" s="1">
        <v>0</v>
      </c>
      <c r="G1420" s="2">
        <f t="shared" si="24"/>
        <v>35952.777800000003</v>
      </c>
      <c r="H1420" s="2">
        <f t="shared" si="27"/>
        <v>9.9999999976716936E-2</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631579.53</v>
      </c>
      <c r="D1423" s="1">
        <f>'RAS-funkcijski'!E129</f>
        <v>1132939.1499999999</v>
      </c>
      <c r="E1423" s="1">
        <v>0</v>
      </c>
      <c r="F1423" s="1">
        <v>0</v>
      </c>
      <c r="G1423" s="2">
        <f t="shared" si="24"/>
        <v>362182.22875000001</v>
      </c>
      <c r="H1423" s="2">
        <f t="shared" si="27"/>
        <v>0.61999999987892807</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2880</v>
      </c>
      <c r="E1431" s="1">
        <v>0</v>
      </c>
      <c r="F1431" s="1">
        <v>0</v>
      </c>
      <c r="G1431" s="2">
        <f t="shared" si="24"/>
        <v>766.08</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631579.53</v>
      </c>
      <c r="D1432" s="1">
        <f>'RAS-funkcijski'!E138</f>
        <v>1130059.1499999999</v>
      </c>
      <c r="E1432" s="1">
        <v>0</v>
      </c>
      <c r="F1432" s="1">
        <v>0</v>
      </c>
      <c r="G1432" s="2">
        <f t="shared" si="24"/>
        <v>387487.50922000001</v>
      </c>
      <c r="H1432" s="2">
        <f t="shared" si="27"/>
        <v>0.61999999987892807</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35846289.990000002</v>
      </c>
      <c r="D1435" s="13">
        <f>'RAS-funkcijski'!E141</f>
        <v>35974836.149999999</v>
      </c>
      <c r="E1435" s="13">
        <v>0</v>
      </c>
      <c r="F1435" s="13">
        <v>0</v>
      </c>
      <c r="G1435" s="14">
        <f t="shared" si="24"/>
        <v>14768046.833730001</v>
      </c>
      <c r="H1435" s="14">
        <f t="shared" si="27"/>
        <v>0.15999999642372131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1029682.0200000001</v>
      </c>
      <c r="D1436" s="6">
        <f>'P-VRIO'!E5</f>
        <v>871547.35</v>
      </c>
      <c r="E1436" s="6">
        <v>0</v>
      </c>
      <c r="F1436" s="6">
        <v>0</v>
      </c>
      <c r="G1436" s="7">
        <f t="shared" si="24"/>
        <v>2772.7767200000003</v>
      </c>
      <c r="H1436" s="7">
        <f t="shared" si="27"/>
        <v>0.37000000011175871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4165.66</v>
      </c>
      <c r="D1437" s="1">
        <f>'P-VRIO'!E6</f>
        <v>0</v>
      </c>
      <c r="E1437" s="1">
        <v>0</v>
      </c>
      <c r="F1437" s="1">
        <v>0</v>
      </c>
      <c r="G1437" s="2">
        <f t="shared" si="24"/>
        <v>8.3313199999999998</v>
      </c>
      <c r="H1437" s="2">
        <f t="shared" si="27"/>
        <v>0.34000000000014552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4165.66</v>
      </c>
      <c r="D1438" s="1">
        <f>'P-VRIO'!E7</f>
        <v>0</v>
      </c>
      <c r="E1438" s="1">
        <v>0</v>
      </c>
      <c r="F1438" s="1">
        <v>0</v>
      </c>
      <c r="G1438" s="2">
        <f t="shared" si="24"/>
        <v>12.496980000000001</v>
      </c>
      <c r="H1438" s="2">
        <f t="shared" si="27"/>
        <v>0.34000000000014552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4165.66</v>
      </c>
      <c r="D1440" s="1">
        <f>'P-VRIO'!E9</f>
        <v>0</v>
      </c>
      <c r="E1440" s="1">
        <v>0</v>
      </c>
      <c r="F1440" s="1">
        <v>0</v>
      </c>
      <c r="G1440" s="2">
        <f t="shared" si="24"/>
        <v>20.828299999999999</v>
      </c>
      <c r="H1440" s="2">
        <f t="shared" si="27"/>
        <v>0.34000000000014552</v>
      </c>
      <c r="I1440" s="10">
        <f t="shared" si="28"/>
        <v>7.0816220000030308</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1025516.3600000001</v>
      </c>
      <c r="D1453" s="1">
        <f>'P-VRIO'!E22</f>
        <v>871547.35</v>
      </c>
      <c r="E1453" s="1">
        <v>0</v>
      </c>
      <c r="F1453" s="1">
        <v>0</v>
      </c>
      <c r="G1453" s="2">
        <f t="shared" si="24"/>
        <v>49834.999079999994</v>
      </c>
      <c r="H1453" s="2">
        <f t="shared" si="27"/>
        <v>0.71000000007916242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1025516.3600000001</v>
      </c>
      <c r="D1454" s="1">
        <f>'P-VRIO'!E23</f>
        <v>871547.35</v>
      </c>
      <c r="E1454" s="1">
        <v>0</v>
      </c>
      <c r="F1454" s="1">
        <v>0</v>
      </c>
      <c r="G1454" s="2">
        <f t="shared" si="24"/>
        <v>52603.610140000004</v>
      </c>
      <c r="H1454" s="2">
        <f t="shared" si="27"/>
        <v>0.71000000007916242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163007.70000000001</v>
      </c>
      <c r="D1456" s="1">
        <f>'P-VRIO'!E25</f>
        <v>871547.35</v>
      </c>
      <c r="E1456" s="1">
        <v>0</v>
      </c>
      <c r="F1456" s="1">
        <v>0</v>
      </c>
      <c r="G1456" s="2">
        <f t="shared" si="24"/>
        <v>40028.150399999999</v>
      </c>
      <c r="H1456" s="2">
        <f t="shared" si="27"/>
        <v>0.6499999999650754</v>
      </c>
      <c r="I1456" s="10">
        <f t="shared" si="30"/>
        <v>26018.297758602032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862508.66</v>
      </c>
      <c r="D1458" s="1">
        <f>'P-VRIO'!E27</f>
        <v>0</v>
      </c>
      <c r="E1458" s="1">
        <v>0</v>
      </c>
      <c r="F1458" s="1">
        <v>0</v>
      </c>
      <c r="G1458" s="2">
        <f t="shared" si="24"/>
        <v>19837.69918</v>
      </c>
      <c r="H1458" s="2">
        <f t="shared" si="27"/>
        <v>0.33999999996740371</v>
      </c>
      <c r="I1458" s="10">
        <f t="shared" si="30"/>
        <v>6744.8177205533648</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7714995.4900000002</v>
      </c>
      <c r="D1480" s="6"/>
      <c r="E1480" s="6">
        <v>0</v>
      </c>
      <c r="F1480" s="6">
        <v>0</v>
      </c>
      <c r="G1480" s="7">
        <f t="shared" ref="G1480:G1580" si="34">B1480/1000*C1480</f>
        <v>7714.9954900000002</v>
      </c>
      <c r="H1480" s="7">
        <f t="shared" ref="H1480:H1580" si="35">ABS(C1480-ROUND(C1480,0))</f>
        <v>0.49000000022351742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50983185.880000003</v>
      </c>
      <c r="D1481" s="1">
        <v>0</v>
      </c>
      <c r="E1481" s="1">
        <v>0</v>
      </c>
      <c r="F1481" s="1">
        <v>0</v>
      </c>
      <c r="G1481" s="2">
        <f t="shared" si="34"/>
        <v>101966.37176000001</v>
      </c>
      <c r="H1481" s="2">
        <f t="shared" si="35"/>
        <v>0.11999999731779099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172766.7</v>
      </c>
      <c r="D1482" s="1">
        <v>0</v>
      </c>
      <c r="E1482" s="1">
        <v>0</v>
      </c>
      <c r="F1482" s="1">
        <v>0</v>
      </c>
      <c r="G1482" s="2">
        <f t="shared" si="34"/>
        <v>518.30010000000004</v>
      </c>
      <c r="H1482" s="2">
        <f t="shared" si="35"/>
        <v>0.29999999998835847</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37303941.399999999</v>
      </c>
      <c r="D1483" s="1">
        <v>0</v>
      </c>
      <c r="E1483" s="1">
        <v>0</v>
      </c>
      <c r="F1483" s="1">
        <v>0</v>
      </c>
      <c r="G1483" s="2">
        <f t="shared" si="34"/>
        <v>149215.76559999998</v>
      </c>
      <c r="H1483" s="2">
        <f t="shared" si="35"/>
        <v>0.39999999850988388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19145934.300000001</v>
      </c>
      <c r="D1484" s="1">
        <v>0</v>
      </c>
      <c r="E1484" s="1">
        <v>0</v>
      </c>
      <c r="F1484" s="1">
        <v>0</v>
      </c>
      <c r="G1484" s="2">
        <f t="shared" si="34"/>
        <v>95729.671500000011</v>
      </c>
      <c r="H1484" s="2">
        <f t="shared" si="35"/>
        <v>0.30000000074505806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8652143.5600000005</v>
      </c>
      <c r="D1485" s="1">
        <v>0</v>
      </c>
      <c r="E1485" s="1">
        <v>0</v>
      </c>
      <c r="F1485" s="1">
        <v>0</v>
      </c>
      <c r="G1485" s="2">
        <f t="shared" si="34"/>
        <v>51912.861360000003</v>
      </c>
      <c r="H1485" s="2">
        <f t="shared" si="35"/>
        <v>0.43999999947845936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132786.04999999999</v>
      </c>
      <c r="D1486" s="1">
        <v>0</v>
      </c>
      <c r="E1486" s="1">
        <v>0</v>
      </c>
      <c r="F1486" s="1">
        <v>0</v>
      </c>
      <c r="G1486" s="2">
        <f t="shared" si="34"/>
        <v>929.50234999999998</v>
      </c>
      <c r="H1486" s="2">
        <f t="shared" si="35"/>
        <v>4.9999999988358468E-2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1861950.21</v>
      </c>
      <c r="D1487" s="1">
        <v>0</v>
      </c>
      <c r="E1487" s="1">
        <v>0</v>
      </c>
      <c r="F1487" s="1">
        <v>0</v>
      </c>
      <c r="G1487" s="2">
        <f t="shared" si="34"/>
        <v>14895.60168</v>
      </c>
      <c r="H1487" s="2">
        <f t="shared" si="35"/>
        <v>0.2099999999627471</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2224690.13</v>
      </c>
      <c r="D1489" s="1">
        <v>0</v>
      </c>
      <c r="E1489" s="1">
        <v>0</v>
      </c>
      <c r="F1489" s="1">
        <v>0</v>
      </c>
      <c r="G1489" s="2">
        <f t="shared" si="34"/>
        <v>22246.901299999998</v>
      </c>
      <c r="H1489" s="2">
        <f t="shared" si="35"/>
        <v>0.12999999988824129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3005811.89</v>
      </c>
      <c r="D1490" s="1">
        <v>0</v>
      </c>
      <c r="E1490" s="1">
        <v>0</v>
      </c>
      <c r="F1490" s="1">
        <v>0</v>
      </c>
      <c r="G1490" s="2">
        <f t="shared" si="34"/>
        <v>33063.930789999999</v>
      </c>
      <c r="H1490" s="2">
        <f t="shared" si="35"/>
        <v>0.10999999986961484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2280625.2599999998</v>
      </c>
      <c r="D1491" s="1">
        <v>0</v>
      </c>
      <c r="E1491" s="1">
        <v>0</v>
      </c>
      <c r="F1491" s="1">
        <v>0</v>
      </c>
      <c r="G1491" s="2">
        <f t="shared" si="34"/>
        <v>27367.503119999998</v>
      </c>
      <c r="H1491" s="2">
        <f t="shared" si="35"/>
        <v>0.25999999977648258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5910360.9900000002</v>
      </c>
      <c r="D1492" s="1">
        <v>0</v>
      </c>
      <c r="E1492" s="1">
        <v>0</v>
      </c>
      <c r="F1492" s="1">
        <v>0</v>
      </c>
      <c r="G1492" s="2">
        <f t="shared" si="34"/>
        <v>76834.692869999999</v>
      </c>
      <c r="H1492" s="2">
        <f t="shared" si="35"/>
        <v>9.9999997764825821E-3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7596116.79</v>
      </c>
      <c r="D1493" s="1">
        <v>0</v>
      </c>
      <c r="E1493" s="1">
        <v>0</v>
      </c>
      <c r="F1493" s="1">
        <v>0</v>
      </c>
      <c r="G1493" s="2">
        <f t="shared" si="34"/>
        <v>106345.63506</v>
      </c>
      <c r="H1493" s="2">
        <f t="shared" si="35"/>
        <v>0.2099999999627471</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7596116.79</v>
      </c>
      <c r="D1497" s="1">
        <v>0</v>
      </c>
      <c r="E1497" s="1">
        <v>0</v>
      </c>
      <c r="F1497" s="1">
        <v>0</v>
      </c>
      <c r="G1497" s="2">
        <f t="shared" si="34"/>
        <v>136730.10222</v>
      </c>
      <c r="H1497" s="2">
        <f t="shared" si="35"/>
        <v>0.2099999999627471</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48548082.799999997</v>
      </c>
      <c r="D1499" s="1">
        <v>0</v>
      </c>
      <c r="E1499" s="1">
        <v>0</v>
      </c>
      <c r="F1499" s="1">
        <v>0</v>
      </c>
      <c r="G1499" s="2">
        <f t="shared" si="34"/>
        <v>970961.65599999996</v>
      </c>
      <c r="H1499" s="2">
        <f t="shared" si="35"/>
        <v>0.20000000298023224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30091.67</v>
      </c>
      <c r="D1500" s="1">
        <v>0</v>
      </c>
      <c r="E1500" s="1">
        <v>0</v>
      </c>
      <c r="F1500" s="1">
        <v>0</v>
      </c>
      <c r="G1500" s="2">
        <f t="shared" si="34"/>
        <v>631.92507000000001</v>
      </c>
      <c r="H1500" s="2">
        <f t="shared" si="35"/>
        <v>0.33000000000174623</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36927607.209999993</v>
      </c>
      <c r="D1501" s="1">
        <v>0</v>
      </c>
      <c r="E1501" s="1">
        <v>0</v>
      </c>
      <c r="F1501" s="1">
        <v>0</v>
      </c>
      <c r="G1501" s="2">
        <f t="shared" si="34"/>
        <v>812407.35861999984</v>
      </c>
      <c r="H1501" s="2">
        <f t="shared" si="35"/>
        <v>0.20999999344348907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19086888.719999999</v>
      </c>
      <c r="D1502" s="1">
        <v>0</v>
      </c>
      <c r="E1502" s="1">
        <v>0</v>
      </c>
      <c r="F1502" s="1">
        <v>0</v>
      </c>
      <c r="G1502" s="2">
        <f t="shared" si="34"/>
        <v>438998.44055999996</v>
      </c>
      <c r="H1502" s="2">
        <f t="shared" si="35"/>
        <v>0.2800000011920929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8459096.1600000001</v>
      </c>
      <c r="D1503" s="1">
        <v>0</v>
      </c>
      <c r="E1503" s="1">
        <v>0</v>
      </c>
      <c r="F1503" s="1">
        <v>0</v>
      </c>
      <c r="G1503" s="2">
        <f t="shared" si="34"/>
        <v>203018.30783999999</v>
      </c>
      <c r="H1503" s="2">
        <f t="shared" si="35"/>
        <v>0.16000000014901161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146626.25</v>
      </c>
      <c r="D1504" s="1">
        <v>0</v>
      </c>
      <c r="E1504" s="1">
        <v>0</v>
      </c>
      <c r="F1504" s="1">
        <v>0</v>
      </c>
      <c r="G1504" s="2">
        <f t="shared" si="34"/>
        <v>3665.65625</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1862282.13</v>
      </c>
      <c r="D1505" s="1">
        <v>0</v>
      </c>
      <c r="E1505" s="1">
        <v>0</v>
      </c>
      <c r="F1505" s="1">
        <v>0</v>
      </c>
      <c r="G1505" s="2">
        <f t="shared" si="34"/>
        <v>48419.335379999997</v>
      </c>
      <c r="H1505" s="2">
        <f t="shared" si="35"/>
        <v>0.12999999988824129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2148685.79</v>
      </c>
      <c r="D1507" s="1">
        <v>0</v>
      </c>
      <c r="E1507" s="1">
        <v>0</v>
      </c>
      <c r="F1507" s="1">
        <v>0</v>
      </c>
      <c r="G1507" s="2">
        <f t="shared" si="34"/>
        <v>60163.202120000002</v>
      </c>
      <c r="H1507" s="2">
        <f t="shared" si="35"/>
        <v>0.2099999999627471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3017184.82</v>
      </c>
      <c r="D1508" s="1">
        <v>0</v>
      </c>
      <c r="E1508" s="1">
        <v>0</v>
      </c>
      <c r="F1508" s="1">
        <v>0</v>
      </c>
      <c r="G1508" s="2">
        <f t="shared" si="34"/>
        <v>87498.359779999999</v>
      </c>
      <c r="H1508" s="2">
        <f t="shared" si="35"/>
        <v>0.18000000016763806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2206843.34</v>
      </c>
      <c r="D1509" s="1">
        <v>0</v>
      </c>
      <c r="E1509" s="1">
        <v>0</v>
      </c>
      <c r="F1509" s="1">
        <v>0</v>
      </c>
      <c r="G1509" s="2">
        <f t="shared" si="34"/>
        <v>66205.300199999998</v>
      </c>
      <c r="H1509" s="2">
        <f t="shared" si="35"/>
        <v>0.33999999985098839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5981580.6799999997</v>
      </c>
      <c r="D1510" s="1">
        <v>0</v>
      </c>
      <c r="E1510" s="1">
        <v>0</v>
      </c>
      <c r="F1510" s="1">
        <v>0</v>
      </c>
      <c r="G1510" s="2">
        <f t="shared" si="34"/>
        <v>185429.00107999999</v>
      </c>
      <c r="H1510" s="2">
        <f t="shared" si="35"/>
        <v>0.32000000029802322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5608803.2400000002</v>
      </c>
      <c r="D1511" s="1">
        <v>0</v>
      </c>
      <c r="E1511" s="1">
        <v>0</v>
      </c>
      <c r="F1511" s="1">
        <v>0</v>
      </c>
      <c r="G1511" s="2">
        <f t="shared" si="34"/>
        <v>179481.70368000001</v>
      </c>
      <c r="H1511" s="2">
        <f t="shared" si="35"/>
        <v>0.24000000022351742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5608803.2400000002</v>
      </c>
      <c r="D1515" s="1">
        <v>0</v>
      </c>
      <c r="E1515" s="1">
        <v>0</v>
      </c>
      <c r="F1515" s="1">
        <v>0</v>
      </c>
      <c r="G1515" s="2">
        <f t="shared" si="34"/>
        <v>201916.91663999998</v>
      </c>
      <c r="H1515" s="2">
        <f t="shared" si="35"/>
        <v>0.24000000022351742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10150098.570000008</v>
      </c>
      <c r="D1517" s="1">
        <v>0</v>
      </c>
      <c r="E1517" s="1">
        <v>0</v>
      </c>
      <c r="F1517" s="1">
        <v>0</v>
      </c>
      <c r="G1517" s="2">
        <f t="shared" si="34"/>
        <v>385703.74566000031</v>
      </c>
      <c r="H1517" s="2">
        <f t="shared" si="35"/>
        <v>0.42999999225139618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130650.38</v>
      </c>
      <c r="D1518" s="1">
        <v>0</v>
      </c>
      <c r="E1518" s="1">
        <v>0</v>
      </c>
      <c r="F1518" s="1">
        <v>0</v>
      </c>
      <c r="G1518" s="2">
        <f t="shared" si="34"/>
        <v>5095.3648199999998</v>
      </c>
      <c r="H1518" s="2">
        <f t="shared" si="35"/>
        <v>0.38000000000465661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47569.36</v>
      </c>
      <c r="D1519" s="1">
        <v>0</v>
      </c>
      <c r="E1519" s="1">
        <v>0</v>
      </c>
      <c r="F1519" s="1">
        <v>0</v>
      </c>
      <c r="G1519" s="2">
        <f t="shared" si="34"/>
        <v>1902.7744</v>
      </c>
      <c r="H1519" s="2">
        <f t="shared" si="35"/>
        <v>0.36000000000058208</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47569.36</v>
      </c>
      <c r="D1520" s="1">
        <v>0</v>
      </c>
      <c r="E1520" s="1">
        <v>0</v>
      </c>
      <c r="F1520" s="1">
        <v>0</v>
      </c>
      <c r="G1520" s="2">
        <f t="shared" si="34"/>
        <v>1950.3437600000002</v>
      </c>
      <c r="H1520" s="2">
        <f t="shared" si="35"/>
        <v>0.36000000000058208</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83081.02</v>
      </c>
      <c r="D1524" s="1">
        <v>0</v>
      </c>
      <c r="E1524" s="1">
        <v>0</v>
      </c>
      <c r="F1524" s="1">
        <v>0</v>
      </c>
      <c r="G1524" s="2">
        <f t="shared" si="34"/>
        <v>3738.6459</v>
      </c>
      <c r="H1524" s="2">
        <f t="shared" si="35"/>
        <v>2.0000000004074536E-2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15636</v>
      </c>
      <c r="D1525" s="1">
        <v>0</v>
      </c>
      <c r="E1525" s="1">
        <v>0</v>
      </c>
      <c r="F1525" s="1">
        <v>0</v>
      </c>
      <c r="G1525" s="2">
        <f t="shared" si="34"/>
        <v>719.25599999999997</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15636</v>
      </c>
      <c r="D1526" s="1">
        <v>0</v>
      </c>
      <c r="E1526" s="1">
        <v>0</v>
      </c>
      <c r="F1526" s="1">
        <v>0</v>
      </c>
      <c r="G1526" s="2">
        <f t="shared" si="34"/>
        <v>734.89200000000005</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44332.18</v>
      </c>
      <c r="D1530" s="1">
        <v>0</v>
      </c>
      <c r="E1530" s="1">
        <v>0</v>
      </c>
      <c r="F1530" s="1">
        <v>0</v>
      </c>
      <c r="G1530" s="2">
        <f t="shared" si="34"/>
        <v>2260.9411799999998</v>
      </c>
      <c r="H1530" s="2">
        <f t="shared" si="35"/>
        <v>0.18000000000029104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44332.18</v>
      </c>
      <c r="D1531" s="1">
        <v>0</v>
      </c>
      <c r="E1531" s="1">
        <v>0</v>
      </c>
      <c r="F1531" s="1">
        <v>0</v>
      </c>
      <c r="G1531" s="2">
        <f t="shared" si="34"/>
        <v>2305.2733599999997</v>
      </c>
      <c r="H1531" s="2">
        <f t="shared" si="35"/>
        <v>0.18000000000029104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23112.84</v>
      </c>
      <c r="D1535" s="1">
        <v>0</v>
      </c>
      <c r="E1535" s="1">
        <v>0</v>
      </c>
      <c r="F1535" s="1">
        <v>0</v>
      </c>
      <c r="G1535" s="2">
        <f t="shared" si="34"/>
        <v>1294.3190400000001</v>
      </c>
      <c r="H1535" s="2">
        <f t="shared" si="35"/>
        <v>0.15999999999985448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23112.84</v>
      </c>
      <c r="D1536" s="1">
        <v>0</v>
      </c>
      <c r="E1536" s="1">
        <v>0</v>
      </c>
      <c r="F1536" s="1">
        <v>0</v>
      </c>
      <c r="G1536" s="2">
        <f t="shared" si="34"/>
        <v>1317.4318800000001</v>
      </c>
      <c r="H1536" s="2">
        <f t="shared" si="35"/>
        <v>0.15999999999985448</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10019448.190000001</v>
      </c>
      <c r="D1576" s="1">
        <v>0</v>
      </c>
      <c r="E1576" s="1">
        <v>0</v>
      </c>
      <c r="F1576" s="1">
        <v>0</v>
      </c>
      <c r="G1576" s="2">
        <f t="shared" si="34"/>
        <v>971886.47443000018</v>
      </c>
      <c r="H1576" s="2">
        <f t="shared" si="35"/>
        <v>0.19000000134110451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35860.39</v>
      </c>
      <c r="D1577" s="1">
        <v>0</v>
      </c>
      <c r="E1577" s="1">
        <v>0</v>
      </c>
      <c r="F1577" s="1">
        <v>0</v>
      </c>
      <c r="G1577" s="2">
        <f t="shared" si="34"/>
        <v>3514.3182200000001</v>
      </c>
      <c r="H1577" s="2">
        <f t="shared" si="35"/>
        <v>0.38999999999941792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2680725.41</v>
      </c>
      <c r="D1578" s="1">
        <v>0</v>
      </c>
      <c r="E1578" s="1">
        <v>0</v>
      </c>
      <c r="F1578" s="1">
        <v>0</v>
      </c>
      <c r="G1578" s="2">
        <f t="shared" si="34"/>
        <v>265391.81559000001</v>
      </c>
      <c r="H1578" s="2">
        <f t="shared" si="35"/>
        <v>0.41000000014901161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280503.03000000003</v>
      </c>
      <c r="D1579" s="1">
        <v>0</v>
      </c>
      <c r="E1579" s="1">
        <v>0</v>
      </c>
      <c r="F1579" s="1">
        <v>0</v>
      </c>
      <c r="G1579" s="2">
        <f t="shared" si="34"/>
        <v>28050.303000000004</v>
      </c>
      <c r="H1579" s="2">
        <f t="shared" si="35"/>
        <v>3.0000000027939677E-2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7022359.3600000003</v>
      </c>
      <c r="D1580" s="13">
        <v>0</v>
      </c>
      <c r="E1580" s="13">
        <v>0</v>
      </c>
      <c r="F1580" s="13">
        <v>0</v>
      </c>
      <c r="G1580" s="14">
        <f t="shared" si="34"/>
        <v>709258.29536000011</v>
      </c>
      <c r="H1580" s="14">
        <f t="shared" si="35"/>
        <v>0.36000000033527613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37210</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33210984.059999995</v>
      </c>
      <c r="I16" s="170">
        <f>'PR-RAS'!E6</f>
        <v>36198557.409999996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26490489.599999998</v>
      </c>
      <c r="I17" s="170">
        <f>'PR-RAS'!E151</f>
        <v>30296039.449999996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1224254.3699999964</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599922.60999999894</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140147215</v>
      </c>
      <c r="I20" s="173">
        <f>BILANCA!E7</f>
        <v>143622287.47</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40594598.990000002</v>
      </c>
      <c r="I21" s="175">
        <f>BILANCA!E68</f>
        <v>42054064.099999994</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7841865.4399999995</v>
      </c>
      <c r="I22" s="175">
        <f>BILANCA!E176</f>
        <v>10168923.870000001</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172899948.54999995</v>
      </c>
      <c r="I23" s="177">
        <f>BILANCA!E237</f>
        <v>175507427.69999999</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2085761.3199999998</v>
      </c>
      <c r="I24" s="173">
        <f>'RAS-funkcijski'!E5</f>
        <v>2494661.0999999996</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11724183.599999998</v>
      </c>
      <c r="I25" s="175">
        <f>'RAS-funkcijski'!E35</f>
        <v>8273407.3599999994</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13414296.35</v>
      </c>
      <c r="I27" s="175">
        <f>'RAS-funkcijski'!E114</f>
        <v>15425537.07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35846289.990000002</v>
      </c>
      <c r="I28" s="179">
        <f>'RAS-funkcijski'!E141</f>
        <v>35974836.149999999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1029682.0200000001</v>
      </c>
      <c r="I29" s="173">
        <f>'P-VRIO'!E5</f>
        <v>871547.35</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1025516.3600000001</v>
      </c>
      <c r="I30" s="175">
        <f>'P-VRIO'!E22</f>
        <v>871547.35</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7714995.4900000002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10150098.570000008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130650.38</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10019448.190000001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4" zoomScaleNormal="100" workbookViewId="0">
      <selection activeCell="E638" sqref="E63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33210984.059999995</v>
      </c>
      <c r="E6" s="51">
        <f>E7+E44+E50+E82+E106+E124+E133+E139</f>
        <v>36198557.409999996</v>
      </c>
      <c r="F6" s="52">
        <f t="shared" ref="F6:F131" si="0">IF(D6&lt;&gt;0,IF(E6/D6&gt;=100,"&gt;&gt;100",E6/D6*100),"-")</f>
        <v>108.99573871283839</v>
      </c>
    </row>
    <row r="7" spans="1:25" ht="12.75" customHeight="1" x14ac:dyDescent="0.2">
      <c r="A7" s="53">
        <v>61</v>
      </c>
      <c r="B7" s="294" t="s">
        <v>60</v>
      </c>
      <c r="C7" s="50" t="s">
        <v>61</v>
      </c>
      <c r="D7" s="51">
        <f t="shared" ref="D7:E7" si="1">D8+D17+D23+D29+D37+D40</f>
        <v>9851461.879999999</v>
      </c>
      <c r="E7" s="51">
        <f t="shared" si="1"/>
        <v>13250684.15</v>
      </c>
      <c r="F7" s="52">
        <f t="shared" si="0"/>
        <v>134.50474976613322</v>
      </c>
    </row>
    <row r="8" spans="1:25" ht="12.75" customHeight="1" x14ac:dyDescent="0.2">
      <c r="A8" s="53">
        <v>611</v>
      </c>
      <c r="B8" s="85" t="s">
        <v>62</v>
      </c>
      <c r="C8" s="50" t="s">
        <v>63</v>
      </c>
      <c r="D8" s="51">
        <f t="shared" ref="D8:E8" si="2">SUM(D9:D14)-D15-D16</f>
        <v>9094026.5099999979</v>
      </c>
      <c r="E8" s="51">
        <f t="shared" si="2"/>
        <v>12292460.760000002</v>
      </c>
      <c r="F8" s="52">
        <f t="shared" si="0"/>
        <v>135.17071614518534</v>
      </c>
    </row>
    <row r="9" spans="1:25" ht="12.75" customHeight="1" x14ac:dyDescent="0.2">
      <c r="A9" s="53">
        <v>6111</v>
      </c>
      <c r="B9" s="85" t="s">
        <v>64</v>
      </c>
      <c r="C9" s="50" t="s">
        <v>65</v>
      </c>
      <c r="D9" s="242">
        <v>7817964.0199999996</v>
      </c>
      <c r="E9" s="242">
        <v>10444074.369999999</v>
      </c>
      <c r="F9" s="52">
        <f t="shared" si="0"/>
        <v>133.59071931364554</v>
      </c>
    </row>
    <row r="10" spans="1:25" ht="12.75" customHeight="1" x14ac:dyDescent="0.2">
      <c r="A10" s="53">
        <v>6112</v>
      </c>
      <c r="B10" s="85" t="s">
        <v>66</v>
      </c>
      <c r="C10" s="50" t="s">
        <v>67</v>
      </c>
      <c r="D10" s="242">
        <v>954812.87</v>
      </c>
      <c r="E10" s="242">
        <v>1488137.95</v>
      </c>
      <c r="F10" s="52">
        <f t="shared" si="0"/>
        <v>155.85650306535982</v>
      </c>
    </row>
    <row r="11" spans="1:25" ht="12.75" customHeight="1" x14ac:dyDescent="0.2">
      <c r="A11" s="53">
        <v>6113</v>
      </c>
      <c r="B11" s="85" t="s">
        <v>68</v>
      </c>
      <c r="C11" s="50" t="s">
        <v>69</v>
      </c>
      <c r="D11" s="242">
        <v>390117.29</v>
      </c>
      <c r="E11" s="242">
        <v>413003.3</v>
      </c>
      <c r="F11" s="52">
        <f t="shared" si="0"/>
        <v>105.86644339706143</v>
      </c>
    </row>
    <row r="12" spans="1:25" ht="12.75" customHeight="1" x14ac:dyDescent="0.2">
      <c r="A12" s="53">
        <v>6114</v>
      </c>
      <c r="B12" s="85" t="s">
        <v>70</v>
      </c>
      <c r="C12" s="50" t="s">
        <v>71</v>
      </c>
      <c r="D12" s="242">
        <v>757613.44</v>
      </c>
      <c r="E12" s="242">
        <v>712430.79</v>
      </c>
      <c r="F12" s="52">
        <f t="shared" si="0"/>
        <v>94.036186844837403</v>
      </c>
    </row>
    <row r="13" spans="1:25" ht="12.75" customHeight="1" x14ac:dyDescent="0.2">
      <c r="A13" s="53">
        <v>6115</v>
      </c>
      <c r="B13" s="85" t="s">
        <v>72</v>
      </c>
      <c r="C13" s="50" t="s">
        <v>73</v>
      </c>
      <c r="D13" s="242">
        <v>264158.49</v>
      </c>
      <c r="E13" s="242">
        <v>54503.24</v>
      </c>
      <c r="F13" s="52">
        <f t="shared" si="0"/>
        <v>20.632779964785534</v>
      </c>
    </row>
    <row r="14" spans="1:25" ht="12.75" customHeight="1" x14ac:dyDescent="0.2">
      <c r="A14" s="53">
        <v>6116</v>
      </c>
      <c r="B14" s="85" t="s">
        <v>74</v>
      </c>
      <c r="C14" s="50" t="s">
        <v>75</v>
      </c>
      <c r="D14" s="242">
        <v>460.31</v>
      </c>
      <c r="E14" s="242">
        <v>18314.400000000001</v>
      </c>
      <c r="F14" s="52">
        <f t="shared" si="0"/>
        <v>3978.7099997827554</v>
      </c>
    </row>
    <row r="15" spans="1:25" ht="12.75" customHeight="1" x14ac:dyDescent="0.2">
      <c r="A15" s="53">
        <v>6117</v>
      </c>
      <c r="B15" s="85" t="s">
        <v>76</v>
      </c>
      <c r="C15" s="50" t="s">
        <v>77</v>
      </c>
      <c r="D15" s="242">
        <v>1091099.9099999999</v>
      </c>
      <c r="E15" s="242">
        <v>838003.29</v>
      </c>
      <c r="F15" s="52">
        <f t="shared" si="0"/>
        <v>76.803533967847187</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724233.96</v>
      </c>
      <c r="E23" s="51">
        <f t="shared" si="4"/>
        <v>952523.44</v>
      </c>
      <c r="F23" s="52">
        <f t="shared" si="0"/>
        <v>131.52150998276855</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724233.96</v>
      </c>
      <c r="E27" s="242">
        <v>952523.44</v>
      </c>
      <c r="F27" s="52">
        <f t="shared" si="0"/>
        <v>131.52150998276855</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33201.410000000003</v>
      </c>
      <c r="E29" s="51">
        <f t="shared" si="5"/>
        <v>5699.95</v>
      </c>
      <c r="F29" s="52">
        <f t="shared" si="0"/>
        <v>17.167794982201055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28509.49</v>
      </c>
      <c r="E31" s="242">
        <v>3070.35</v>
      </c>
      <c r="F31" s="52">
        <f t="shared" si="0"/>
        <v>10.769571816261884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4691.92</v>
      </c>
      <c r="E33" s="242">
        <v>2629.6</v>
      </c>
      <c r="F33" s="52">
        <f t="shared" si="0"/>
        <v>56.0452863646439</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19248232.739999998</v>
      </c>
      <c r="E50" s="51">
        <f>E51+E54+E59+E62+E65+E68+E71+E74+E77</f>
        <v>18475331.32</v>
      </c>
      <c r="F50" s="52">
        <f t="shared" si="0"/>
        <v>95.984559047886918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138932.38</v>
      </c>
      <c r="E54" s="51">
        <f t="shared" si="11"/>
        <v>136173.63</v>
      </c>
      <c r="F54" s="52">
        <f t="shared" si="0"/>
        <v>98.014321787332804</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138932.38</v>
      </c>
      <c r="E58" s="242">
        <v>136173.63</v>
      </c>
      <c r="F58" s="52">
        <f t="shared" si="0"/>
        <v>98.014321787332804</v>
      </c>
    </row>
    <row r="59" spans="1:6" ht="24" x14ac:dyDescent="0.2">
      <c r="A59" s="53">
        <v>633</v>
      </c>
      <c r="B59" s="86" t="s">
        <v>164</v>
      </c>
      <c r="C59" s="50" t="s">
        <v>165</v>
      </c>
      <c r="D59" s="51">
        <f t="shared" ref="D59:E59" si="12">SUM(D60:D61)</f>
        <v>4437607.3600000003</v>
      </c>
      <c r="E59" s="51">
        <f t="shared" si="12"/>
        <v>4748964.29</v>
      </c>
      <c r="F59" s="52">
        <f t="shared" si="0"/>
        <v>107.01632444561295</v>
      </c>
    </row>
    <row r="60" spans="1:6" ht="24" x14ac:dyDescent="0.2">
      <c r="A60" s="53">
        <v>6331</v>
      </c>
      <c r="B60" s="86" t="s">
        <v>166</v>
      </c>
      <c r="C60" s="50" t="s">
        <v>167</v>
      </c>
      <c r="D60" s="242">
        <v>2692390.87</v>
      </c>
      <c r="E60" s="242">
        <v>3245914.66</v>
      </c>
      <c r="F60" s="52">
        <f t="shared" si="0"/>
        <v>120.55881990121293</v>
      </c>
    </row>
    <row r="61" spans="1:6" ht="24" x14ac:dyDescent="0.2">
      <c r="A61" s="53">
        <v>6332</v>
      </c>
      <c r="B61" s="86" t="s">
        <v>168</v>
      </c>
      <c r="C61" s="50" t="s">
        <v>169</v>
      </c>
      <c r="D61" s="242">
        <v>1745216.49</v>
      </c>
      <c r="E61" s="242">
        <v>1503049.63</v>
      </c>
      <c r="F61" s="52">
        <f t="shared" si="0"/>
        <v>86.123964483053896</v>
      </c>
    </row>
    <row r="62" spans="1:6" ht="12.75" customHeight="1" x14ac:dyDescent="0.2">
      <c r="A62" s="53">
        <v>634</v>
      </c>
      <c r="B62" s="85" t="s">
        <v>170</v>
      </c>
      <c r="C62" s="50" t="s">
        <v>171</v>
      </c>
      <c r="D62" s="51">
        <f t="shared" ref="D62:E62" si="13">SUM(D63:D64)</f>
        <v>382747.22</v>
      </c>
      <c r="E62" s="51">
        <f t="shared" si="13"/>
        <v>386249.79</v>
      </c>
      <c r="F62" s="52">
        <f t="shared" si="0"/>
        <v>100.9151131130358</v>
      </c>
    </row>
    <row r="63" spans="1:6" ht="12.75" customHeight="1" x14ac:dyDescent="0.2">
      <c r="A63" s="53">
        <v>6341</v>
      </c>
      <c r="B63" s="85" t="s">
        <v>172</v>
      </c>
      <c r="C63" s="50" t="s">
        <v>173</v>
      </c>
      <c r="D63" s="242">
        <v>382747.22</v>
      </c>
      <c r="E63" s="242">
        <v>334510.67</v>
      </c>
      <c r="F63" s="52">
        <f t="shared" si="0"/>
        <v>87.397282728794224</v>
      </c>
    </row>
    <row r="64" spans="1:6" ht="12.75" customHeight="1" x14ac:dyDescent="0.2">
      <c r="A64" s="53">
        <v>6342</v>
      </c>
      <c r="B64" s="85" t="s">
        <v>174</v>
      </c>
      <c r="C64" s="50" t="s">
        <v>175</v>
      </c>
      <c r="D64" s="242">
        <v>0</v>
      </c>
      <c r="E64" s="242">
        <v>51739.12</v>
      </c>
      <c r="F64" s="52" t="str">
        <f t="shared" si="0"/>
        <v>-</v>
      </c>
    </row>
    <row r="65" spans="1:6" ht="12.75" customHeight="1" x14ac:dyDescent="0.2">
      <c r="A65" s="53">
        <v>635</v>
      </c>
      <c r="B65" s="85" t="s">
        <v>176</v>
      </c>
      <c r="C65" s="50" t="s">
        <v>177</v>
      </c>
      <c r="D65" s="51">
        <f t="shared" ref="D65:E65" si="14">SUM(D66:D67)</f>
        <v>1033674.9299999999</v>
      </c>
      <c r="E65" s="51">
        <f t="shared" si="14"/>
        <v>919377.24</v>
      </c>
      <c r="F65" s="52">
        <f t="shared" si="0"/>
        <v>88.942588556346251</v>
      </c>
    </row>
    <row r="66" spans="1:6" ht="12.75" customHeight="1" x14ac:dyDescent="0.2">
      <c r="A66" s="53">
        <v>6351</v>
      </c>
      <c r="B66" s="85" t="s">
        <v>178</v>
      </c>
      <c r="C66" s="50" t="s">
        <v>179</v>
      </c>
      <c r="D66" s="242">
        <v>856670.75</v>
      </c>
      <c r="E66" s="242">
        <v>746220.15</v>
      </c>
      <c r="F66" s="52">
        <f t="shared" si="0"/>
        <v>87.10699530712354</v>
      </c>
    </row>
    <row r="67" spans="1:6" ht="12.75" customHeight="1" x14ac:dyDescent="0.2">
      <c r="A67" s="53">
        <v>6352</v>
      </c>
      <c r="B67" s="85" t="s">
        <v>180</v>
      </c>
      <c r="C67" s="50" t="s">
        <v>181</v>
      </c>
      <c r="D67" s="242">
        <v>177004.18</v>
      </c>
      <c r="E67" s="242">
        <v>173157.09</v>
      </c>
      <c r="F67" s="52">
        <f t="shared" si="0"/>
        <v>97.826554152562949</v>
      </c>
    </row>
    <row r="68" spans="1:6" ht="24" x14ac:dyDescent="0.2">
      <c r="A68" s="53" t="s">
        <v>182</v>
      </c>
      <c r="B68" s="232" t="s">
        <v>183</v>
      </c>
      <c r="C68" s="50" t="s">
        <v>182</v>
      </c>
      <c r="D68" s="51">
        <f t="shared" ref="D68:E68" si="15">SUM(D69:D70)</f>
        <v>8862734.8899999987</v>
      </c>
      <c r="E68" s="51">
        <f t="shared" si="15"/>
        <v>10681926.52</v>
      </c>
      <c r="F68" s="52">
        <f t="shared" si="0"/>
        <v>120.52630088318033</v>
      </c>
    </row>
    <row r="69" spans="1:6" ht="12.75" customHeight="1" x14ac:dyDescent="0.2">
      <c r="A69" s="53" t="s">
        <v>184</v>
      </c>
      <c r="B69" s="85" t="s">
        <v>185</v>
      </c>
      <c r="C69" s="50" t="s">
        <v>184</v>
      </c>
      <c r="D69" s="242">
        <v>8737679.1099999994</v>
      </c>
      <c r="E69" s="242">
        <v>10492943.75</v>
      </c>
      <c r="F69" s="52">
        <f t="shared" si="0"/>
        <v>120.08845390066058</v>
      </c>
    </row>
    <row r="70" spans="1:6" ht="24" x14ac:dyDescent="0.2">
      <c r="A70" s="53" t="s">
        <v>186</v>
      </c>
      <c r="B70" s="85" t="s">
        <v>187</v>
      </c>
      <c r="C70" s="50" t="s">
        <v>186</v>
      </c>
      <c r="D70" s="242">
        <v>125055.78</v>
      </c>
      <c r="E70" s="242">
        <v>188982.77</v>
      </c>
      <c r="F70" s="52">
        <f t="shared" si="0"/>
        <v>151.11878075527576</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4392535.96</v>
      </c>
      <c r="E74" s="51">
        <f t="shared" si="17"/>
        <v>1602639.85</v>
      </c>
      <c r="F74" s="52">
        <f t="shared" si="0"/>
        <v>36.485526005801901</v>
      </c>
    </row>
    <row r="75" spans="1:6" ht="12.75" customHeight="1" x14ac:dyDescent="0.2">
      <c r="A75" s="53" t="s">
        <v>196</v>
      </c>
      <c r="B75" s="85" t="s">
        <v>197</v>
      </c>
      <c r="C75" s="50" t="s">
        <v>196</v>
      </c>
      <c r="D75" s="242">
        <v>560482.25</v>
      </c>
      <c r="E75" s="242">
        <v>618788.29</v>
      </c>
      <c r="F75" s="52">
        <f t="shared" si="0"/>
        <v>110.40283434488782</v>
      </c>
    </row>
    <row r="76" spans="1:6" ht="12.75" customHeight="1" x14ac:dyDescent="0.2">
      <c r="A76" s="53" t="s">
        <v>198</v>
      </c>
      <c r="B76" s="85" t="s">
        <v>199</v>
      </c>
      <c r="C76" s="50" t="s">
        <v>198</v>
      </c>
      <c r="D76" s="242">
        <v>3832053.71</v>
      </c>
      <c r="E76" s="242">
        <v>983851.56</v>
      </c>
      <c r="F76" s="52">
        <f t="shared" si="0"/>
        <v>25.674263318193418</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805648.53</v>
      </c>
      <c r="E82" s="51">
        <f t="shared" si="19"/>
        <v>935093.04</v>
      </c>
      <c r="F82" s="52">
        <f t="shared" si="0"/>
        <v>116.06711924367316</v>
      </c>
    </row>
    <row r="83" spans="1:6" ht="12.75" customHeight="1" x14ac:dyDescent="0.2">
      <c r="A83" s="53">
        <v>641</v>
      </c>
      <c r="B83" s="85" t="s">
        <v>212</v>
      </c>
      <c r="C83" s="50" t="s">
        <v>213</v>
      </c>
      <c r="D83" s="51">
        <f t="shared" ref="D83:E83" si="20">SUM(D84:D90)</f>
        <v>16122.4</v>
      </c>
      <c r="E83" s="51">
        <f t="shared" si="20"/>
        <v>45360.86</v>
      </c>
      <c r="F83" s="52">
        <f t="shared" si="0"/>
        <v>281.35302436361832</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12.06</v>
      </c>
      <c r="E85" s="242">
        <v>32.39</v>
      </c>
      <c r="F85" s="52">
        <f t="shared" si="0"/>
        <v>268.5737976782753</v>
      </c>
    </row>
    <row r="86" spans="1:6" ht="12.75" customHeight="1" x14ac:dyDescent="0.2">
      <c r="A86" s="53">
        <v>6414</v>
      </c>
      <c r="B86" s="85" t="s">
        <v>218</v>
      </c>
      <c r="C86" s="50" t="s">
        <v>219</v>
      </c>
      <c r="D86" s="242">
        <v>16108.57</v>
      </c>
      <c r="E86" s="242">
        <v>45328.47</v>
      </c>
      <c r="F86" s="52">
        <f t="shared" si="0"/>
        <v>281.3935066861925</v>
      </c>
    </row>
    <row r="87" spans="1:6" ht="12.75" customHeight="1" x14ac:dyDescent="0.2">
      <c r="A87" s="53">
        <v>6415</v>
      </c>
      <c r="B87" s="85" t="s">
        <v>220</v>
      </c>
      <c r="C87" s="50" t="s">
        <v>221</v>
      </c>
      <c r="D87" s="242">
        <v>1.77</v>
      </c>
      <c r="E87" s="242">
        <v>0</v>
      </c>
      <c r="F87" s="52">
        <f t="shared" si="0"/>
        <v>0</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789526.13</v>
      </c>
      <c r="E91" s="51">
        <f t="shared" si="21"/>
        <v>889732.18</v>
      </c>
      <c r="F91" s="52">
        <f t="shared" si="0"/>
        <v>112.69192319195314</v>
      </c>
    </row>
    <row r="92" spans="1:6" ht="12.75" customHeight="1" x14ac:dyDescent="0.2">
      <c r="A92" s="53">
        <v>6421</v>
      </c>
      <c r="B92" s="85" t="s">
        <v>230</v>
      </c>
      <c r="C92" s="50" t="s">
        <v>231</v>
      </c>
      <c r="D92" s="242">
        <v>95359.12</v>
      </c>
      <c r="E92" s="242">
        <v>107390.67</v>
      </c>
      <c r="F92" s="52">
        <f t="shared" si="0"/>
        <v>112.61709420137267</v>
      </c>
    </row>
    <row r="93" spans="1:6" ht="12.75" customHeight="1" x14ac:dyDescent="0.2">
      <c r="A93" s="53">
        <v>6422</v>
      </c>
      <c r="B93" s="85" t="s">
        <v>232</v>
      </c>
      <c r="C93" s="50" t="s">
        <v>233</v>
      </c>
      <c r="D93" s="242">
        <v>470608.97</v>
      </c>
      <c r="E93" s="242">
        <v>554776.43000000005</v>
      </c>
      <c r="F93" s="52">
        <f t="shared" si="0"/>
        <v>117.88479722347836</v>
      </c>
    </row>
    <row r="94" spans="1:6" ht="12.75" customHeight="1" x14ac:dyDescent="0.2">
      <c r="A94" s="53">
        <v>6423</v>
      </c>
      <c r="B94" s="85" t="s">
        <v>234</v>
      </c>
      <c r="C94" s="50" t="s">
        <v>235</v>
      </c>
      <c r="D94" s="242">
        <v>223558.04</v>
      </c>
      <c r="E94" s="242">
        <v>227565.08</v>
      </c>
      <c r="F94" s="52">
        <f t="shared" si="0"/>
        <v>101.7923935994429</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2690219.4899999998</v>
      </c>
      <c r="E106" s="51">
        <f t="shared" si="23"/>
        <v>2958159.48</v>
      </c>
      <c r="F106" s="52">
        <f t="shared" si="0"/>
        <v>109.95978175743572</v>
      </c>
    </row>
    <row r="107" spans="1:6" ht="12.75" customHeight="1" x14ac:dyDescent="0.2">
      <c r="A107" s="53">
        <v>651</v>
      </c>
      <c r="B107" s="85" t="s">
        <v>260</v>
      </c>
      <c r="C107" s="50" t="s">
        <v>261</v>
      </c>
      <c r="D107" s="51">
        <f t="shared" ref="D107:E107" si="24">SUM(D108:D111)</f>
        <v>73844.97</v>
      </c>
      <c r="E107" s="51">
        <f t="shared" si="24"/>
        <v>71617.08</v>
      </c>
      <c r="F107" s="52">
        <f t="shared" si="0"/>
        <v>96.983017258995432</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43854.27</v>
      </c>
      <c r="E109" s="242">
        <v>50117.54</v>
      </c>
      <c r="F109" s="52">
        <f t="shared" si="0"/>
        <v>114.28200720249136</v>
      </c>
    </row>
    <row r="110" spans="1:6" ht="12.75" customHeight="1" x14ac:dyDescent="0.2">
      <c r="A110" s="53">
        <v>6513</v>
      </c>
      <c r="B110" s="85" t="s">
        <v>266</v>
      </c>
      <c r="C110" s="50" t="s">
        <v>267</v>
      </c>
      <c r="D110" s="242">
        <v>19885.21</v>
      </c>
      <c r="E110" s="242">
        <v>11644.68</v>
      </c>
      <c r="F110" s="52">
        <f t="shared" si="0"/>
        <v>58.559502263239871</v>
      </c>
    </row>
    <row r="111" spans="1:6" ht="12.75" customHeight="1" x14ac:dyDescent="0.2">
      <c r="A111" s="53">
        <v>6514</v>
      </c>
      <c r="B111" s="85" t="s">
        <v>268</v>
      </c>
      <c r="C111" s="50" t="s">
        <v>269</v>
      </c>
      <c r="D111" s="242">
        <v>10105.49</v>
      </c>
      <c r="E111" s="242">
        <v>9854.86</v>
      </c>
      <c r="F111" s="52">
        <f t="shared" si="0"/>
        <v>97.519862965576138</v>
      </c>
    </row>
    <row r="112" spans="1:6" ht="12.75" customHeight="1" x14ac:dyDescent="0.2">
      <c r="A112" s="53">
        <v>652</v>
      </c>
      <c r="B112" s="85" t="s">
        <v>270</v>
      </c>
      <c r="C112" s="50" t="s">
        <v>271</v>
      </c>
      <c r="D112" s="51">
        <f t="shared" ref="D112:E112" si="25">SUM(D113:D119)</f>
        <v>808743.13</v>
      </c>
      <c r="E112" s="51">
        <f t="shared" si="25"/>
        <v>889438.08</v>
      </c>
      <c r="F112" s="52">
        <f t="shared" si="0"/>
        <v>109.977822006352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6623.88</v>
      </c>
      <c r="E114" s="242">
        <v>0</v>
      </c>
      <c r="F114" s="52">
        <f t="shared" si="0"/>
        <v>0</v>
      </c>
    </row>
    <row r="115" spans="1:6" ht="12.75" customHeight="1" x14ac:dyDescent="0.2">
      <c r="A115" s="53">
        <v>6524</v>
      </c>
      <c r="B115" s="85" t="s">
        <v>276</v>
      </c>
      <c r="C115" s="50" t="s">
        <v>277</v>
      </c>
      <c r="D115" s="242">
        <v>13011.37</v>
      </c>
      <c r="E115" s="242">
        <v>38517.11</v>
      </c>
      <c r="F115" s="52">
        <f t="shared" si="0"/>
        <v>296.02655216168625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789107.88</v>
      </c>
      <c r="E117" s="242">
        <v>850920.97</v>
      </c>
      <c r="F117" s="52">
        <f t="shared" si="0"/>
        <v>107.83328763615944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1807631.39</v>
      </c>
      <c r="E120" s="51">
        <f t="shared" si="26"/>
        <v>1997104.32</v>
      </c>
      <c r="F120" s="52">
        <f t="shared" si="0"/>
        <v>110.48183446294327</v>
      </c>
    </row>
    <row r="121" spans="1:6" ht="12.75" customHeight="1" x14ac:dyDescent="0.2">
      <c r="A121" s="53">
        <v>6531</v>
      </c>
      <c r="B121" s="85" t="s">
        <v>288</v>
      </c>
      <c r="C121" s="50" t="s">
        <v>289</v>
      </c>
      <c r="D121" s="242">
        <v>246162.26</v>
      </c>
      <c r="E121" s="242">
        <v>347326.27</v>
      </c>
      <c r="F121" s="52">
        <f t="shared" si="0"/>
        <v>141.09647433363668</v>
      </c>
    </row>
    <row r="122" spans="1:6" ht="12.75" customHeight="1" x14ac:dyDescent="0.2">
      <c r="A122" s="53">
        <v>6532</v>
      </c>
      <c r="B122" s="85" t="s">
        <v>290</v>
      </c>
      <c r="C122" s="50" t="s">
        <v>291</v>
      </c>
      <c r="D122" s="242">
        <v>1561469.13</v>
      </c>
      <c r="E122" s="242">
        <v>1649778.05</v>
      </c>
      <c r="F122" s="52">
        <f t="shared" si="0"/>
        <v>105.65550213599164</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471434.80999999994</v>
      </c>
      <c r="E124" s="51">
        <f t="shared" si="27"/>
        <v>543998.36</v>
      </c>
      <c r="F124" s="52">
        <f t="shared" si="0"/>
        <v>115.39206449349805</v>
      </c>
    </row>
    <row r="125" spans="1:6" ht="12.75" customHeight="1" x14ac:dyDescent="0.2">
      <c r="A125" s="53">
        <v>661</v>
      </c>
      <c r="B125" s="86" t="s">
        <v>296</v>
      </c>
      <c r="C125" s="50" t="s">
        <v>297</v>
      </c>
      <c r="D125" s="51">
        <f t="shared" ref="D125:E125" si="28">SUM(D126:D127)</f>
        <v>396575.63999999996</v>
      </c>
      <c r="E125" s="51">
        <f t="shared" si="28"/>
        <v>480304.94</v>
      </c>
      <c r="F125" s="52">
        <f t="shared" si="0"/>
        <v>121.11307189720479</v>
      </c>
    </row>
    <row r="126" spans="1:6" ht="12.75" customHeight="1" x14ac:dyDescent="0.2">
      <c r="A126" s="53">
        <v>6614</v>
      </c>
      <c r="B126" s="86" t="s">
        <v>298</v>
      </c>
      <c r="C126" s="50" t="s">
        <v>299</v>
      </c>
      <c r="D126" s="242">
        <v>61246.1</v>
      </c>
      <c r="E126" s="242">
        <v>12499.55</v>
      </c>
      <c r="F126" s="52">
        <f t="shared" si="0"/>
        <v>20.408728065950321</v>
      </c>
    </row>
    <row r="127" spans="1:6" ht="12.75" customHeight="1" x14ac:dyDescent="0.2">
      <c r="A127" s="53">
        <v>6615</v>
      </c>
      <c r="B127" s="86" t="s">
        <v>300</v>
      </c>
      <c r="C127" s="50" t="s">
        <v>301</v>
      </c>
      <c r="D127" s="242">
        <v>335329.53999999998</v>
      </c>
      <c r="E127" s="242">
        <v>467805.39</v>
      </c>
      <c r="F127" s="52">
        <f t="shared" si="0"/>
        <v>139.50616757473858</v>
      </c>
    </row>
    <row r="128" spans="1:6" ht="24" x14ac:dyDescent="0.2">
      <c r="A128" s="53">
        <v>663</v>
      </c>
      <c r="B128" s="231" t="s">
        <v>302</v>
      </c>
      <c r="C128" s="50" t="s">
        <v>303</v>
      </c>
      <c r="D128" s="51">
        <f t="shared" ref="D128:E128" si="29">SUM(D129:D132)</f>
        <v>74859.17</v>
      </c>
      <c r="E128" s="51">
        <f t="shared" si="29"/>
        <v>63693.42</v>
      </c>
      <c r="F128" s="52">
        <f t="shared" si="0"/>
        <v>85.08432567446313</v>
      </c>
    </row>
    <row r="129" spans="1:6" ht="12.75" customHeight="1" x14ac:dyDescent="0.2">
      <c r="A129" s="53">
        <v>6631</v>
      </c>
      <c r="B129" s="86" t="s">
        <v>304</v>
      </c>
      <c r="C129" s="50" t="s">
        <v>305</v>
      </c>
      <c r="D129" s="242">
        <v>35573.39</v>
      </c>
      <c r="E129" s="242">
        <v>58598.9</v>
      </c>
      <c r="F129" s="52">
        <f t="shared" si="0"/>
        <v>164.72678032653059</v>
      </c>
    </row>
    <row r="130" spans="1:6" ht="12.75" customHeight="1" x14ac:dyDescent="0.2">
      <c r="A130" s="53">
        <v>6632</v>
      </c>
      <c r="B130" s="232" t="s">
        <v>306</v>
      </c>
      <c r="C130" s="50" t="s">
        <v>307</v>
      </c>
      <c r="D130" s="242">
        <v>39285.78</v>
      </c>
      <c r="E130" s="242">
        <v>5094.5200000000004</v>
      </c>
      <c r="F130" s="52">
        <f t="shared" si="0"/>
        <v>12.967847399237078</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143986.60999999999</v>
      </c>
      <c r="E139" s="51">
        <f t="shared" si="33"/>
        <v>35291.06</v>
      </c>
      <c r="F139" s="52">
        <f t="shared" si="31"/>
        <v>24.5099596413861</v>
      </c>
    </row>
    <row r="140" spans="1:6" ht="12.75" customHeight="1" x14ac:dyDescent="0.2">
      <c r="A140" s="53">
        <v>681</v>
      </c>
      <c r="B140" s="85" t="s">
        <v>326</v>
      </c>
      <c r="C140" s="50" t="s">
        <v>327</v>
      </c>
      <c r="D140" s="51">
        <f t="shared" ref="D140:E140" si="34">SUM(D141:D149)</f>
        <v>185.81</v>
      </c>
      <c r="E140" s="51">
        <f t="shared" si="34"/>
        <v>1028.17</v>
      </c>
      <c r="F140" s="52">
        <f t="shared" si="31"/>
        <v>553.34481459555468</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185.81</v>
      </c>
      <c r="E149" s="242">
        <v>1028.17</v>
      </c>
      <c r="F149" s="52">
        <f t="shared" si="31"/>
        <v>553.34481459555468</v>
      </c>
    </row>
    <row r="150" spans="1:6" ht="12.75" customHeight="1" x14ac:dyDescent="0.2">
      <c r="A150" s="53">
        <v>683</v>
      </c>
      <c r="B150" s="85" t="s">
        <v>346</v>
      </c>
      <c r="C150" s="50" t="s">
        <v>347</v>
      </c>
      <c r="D150" s="242">
        <v>143800.79999999999</v>
      </c>
      <c r="E150" s="242">
        <v>34262.89</v>
      </c>
      <c r="F150" s="52">
        <f t="shared" si="31"/>
        <v>23.826633787850973</v>
      </c>
    </row>
    <row r="151" spans="1:6" ht="12.75" customHeight="1" x14ac:dyDescent="0.2">
      <c r="A151" s="53">
        <v>3</v>
      </c>
      <c r="B151" s="85" t="s">
        <v>348</v>
      </c>
      <c r="C151" s="50" t="s">
        <v>56</v>
      </c>
      <c r="D151" s="51">
        <f t="shared" ref="D151:E151" si="35">D152+D163+D196+D215+D224+D252+D263</f>
        <v>26490489.599999998</v>
      </c>
      <c r="E151" s="51">
        <f t="shared" si="35"/>
        <v>30296039.449999996</v>
      </c>
      <c r="F151" s="52">
        <f t="shared" si="31"/>
        <v>114.36572108504932</v>
      </c>
    </row>
    <row r="152" spans="1:6" ht="12.75" customHeight="1" x14ac:dyDescent="0.2">
      <c r="A152" s="53">
        <v>31</v>
      </c>
      <c r="B152" s="85" t="s">
        <v>349</v>
      </c>
      <c r="C152" s="50" t="s">
        <v>350</v>
      </c>
      <c r="D152" s="51">
        <f t="shared" ref="D152:E152" si="36">D153+D158+D159</f>
        <v>13918988.020000001</v>
      </c>
      <c r="E152" s="51">
        <f t="shared" si="36"/>
        <v>15979852.720000001</v>
      </c>
      <c r="F152" s="52">
        <f t="shared" si="31"/>
        <v>114.80613890204354</v>
      </c>
    </row>
    <row r="153" spans="1:6" ht="12.75" customHeight="1" x14ac:dyDescent="0.2">
      <c r="A153" s="53">
        <v>311</v>
      </c>
      <c r="B153" s="85" t="s">
        <v>351</v>
      </c>
      <c r="C153" s="50" t="s">
        <v>352</v>
      </c>
      <c r="D153" s="51">
        <f t="shared" ref="D153:E153" si="37">SUM(D154:D157)</f>
        <v>11394039.870000001</v>
      </c>
      <c r="E153" s="51">
        <f t="shared" si="37"/>
        <v>13007713.970000001</v>
      </c>
      <c r="F153" s="52">
        <f t="shared" si="31"/>
        <v>114.16244034961412</v>
      </c>
    </row>
    <row r="154" spans="1:6" ht="12.75" customHeight="1" x14ac:dyDescent="0.2">
      <c r="A154" s="53">
        <v>3111</v>
      </c>
      <c r="B154" s="85" t="s">
        <v>353</v>
      </c>
      <c r="C154" s="50" t="s">
        <v>354</v>
      </c>
      <c r="D154" s="242">
        <v>11127913.15</v>
      </c>
      <c r="E154" s="242">
        <v>12721097.470000001</v>
      </c>
      <c r="F154" s="52">
        <f t="shared" si="31"/>
        <v>114.31700893531867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129421.57</v>
      </c>
      <c r="E156" s="242">
        <v>144316.62</v>
      </c>
      <c r="F156" s="52">
        <f t="shared" si="31"/>
        <v>111.50893935222699</v>
      </c>
    </row>
    <row r="157" spans="1:6" ht="12.75" customHeight="1" x14ac:dyDescent="0.2">
      <c r="A157" s="53">
        <v>3114</v>
      </c>
      <c r="B157" s="85" t="s">
        <v>359</v>
      </c>
      <c r="C157" s="50" t="s">
        <v>360</v>
      </c>
      <c r="D157" s="242">
        <v>136705.15</v>
      </c>
      <c r="E157" s="242">
        <v>142299.88</v>
      </c>
      <c r="F157" s="52">
        <f t="shared" si="31"/>
        <v>104.0925524751628</v>
      </c>
    </row>
    <row r="158" spans="1:6" ht="12.75" customHeight="1" x14ac:dyDescent="0.2">
      <c r="A158" s="53">
        <v>312</v>
      </c>
      <c r="B158" s="85" t="s">
        <v>361</v>
      </c>
      <c r="C158" s="50" t="s">
        <v>362</v>
      </c>
      <c r="D158" s="242">
        <v>652488.07999999996</v>
      </c>
      <c r="E158" s="242">
        <v>842369.34</v>
      </c>
      <c r="F158" s="52">
        <f t="shared" si="31"/>
        <v>129.10110787004723</v>
      </c>
    </row>
    <row r="159" spans="1:6" ht="12.75" customHeight="1" x14ac:dyDescent="0.2">
      <c r="A159" s="53">
        <v>313</v>
      </c>
      <c r="B159" s="85" t="s">
        <v>363</v>
      </c>
      <c r="C159" s="50" t="s">
        <v>364</v>
      </c>
      <c r="D159" s="51">
        <f t="shared" ref="D159:E159" si="38">SUM(D160:D162)</f>
        <v>1872460.07</v>
      </c>
      <c r="E159" s="51">
        <f t="shared" si="38"/>
        <v>2129769.41</v>
      </c>
      <c r="F159" s="52">
        <f t="shared" si="31"/>
        <v>113.74177981803373</v>
      </c>
    </row>
    <row r="160" spans="1:6" ht="12.75" customHeight="1" x14ac:dyDescent="0.2">
      <c r="A160" s="53">
        <v>3131</v>
      </c>
      <c r="B160" s="85" t="s">
        <v>142</v>
      </c>
      <c r="C160" s="50" t="s">
        <v>365</v>
      </c>
      <c r="D160" s="242">
        <v>34618.6</v>
      </c>
      <c r="E160" s="242">
        <v>43921.66</v>
      </c>
      <c r="F160" s="52">
        <f t="shared" si="31"/>
        <v>126.87301046258372</v>
      </c>
    </row>
    <row r="161" spans="1:6" ht="12.75" customHeight="1" x14ac:dyDescent="0.2">
      <c r="A161" s="53">
        <v>3132</v>
      </c>
      <c r="B161" s="85" t="s">
        <v>366</v>
      </c>
      <c r="C161" s="50" t="s">
        <v>367</v>
      </c>
      <c r="D161" s="242">
        <v>1836531.81</v>
      </c>
      <c r="E161" s="242">
        <v>2085798.21</v>
      </c>
      <c r="F161" s="52">
        <f t="shared" si="31"/>
        <v>113.57266989021007</v>
      </c>
    </row>
    <row r="162" spans="1:6" ht="12.75" customHeight="1" x14ac:dyDescent="0.2">
      <c r="A162" s="53">
        <v>3133</v>
      </c>
      <c r="B162" s="85" t="s">
        <v>368</v>
      </c>
      <c r="C162" s="50" t="s">
        <v>369</v>
      </c>
      <c r="D162" s="242">
        <v>1309.6600000000001</v>
      </c>
      <c r="E162" s="242">
        <v>49.54</v>
      </c>
      <c r="F162" s="52">
        <f t="shared" si="31"/>
        <v>3.7826611486950807</v>
      </c>
    </row>
    <row r="163" spans="1:6" ht="12.75" customHeight="1" x14ac:dyDescent="0.2">
      <c r="A163" s="53">
        <v>32</v>
      </c>
      <c r="B163" s="85" t="s">
        <v>370</v>
      </c>
      <c r="C163" s="50" t="s">
        <v>371</v>
      </c>
      <c r="D163" s="51">
        <f t="shared" ref="D163:E163" si="39">D164+D169+D177+D187+D188</f>
        <v>6652693.4399999995</v>
      </c>
      <c r="E163" s="51">
        <f t="shared" si="39"/>
        <v>7525177.5</v>
      </c>
      <c r="F163" s="52">
        <f t="shared" si="31"/>
        <v>113.11474920449665</v>
      </c>
    </row>
    <row r="164" spans="1:6" ht="12.75" customHeight="1" x14ac:dyDescent="0.2">
      <c r="A164" s="53">
        <v>321</v>
      </c>
      <c r="B164" s="85" t="s">
        <v>372</v>
      </c>
      <c r="C164" s="50" t="s">
        <v>373</v>
      </c>
      <c r="D164" s="51">
        <f t="shared" ref="D164:E164" si="40">SUM(D165:D168)</f>
        <v>525587.19999999995</v>
      </c>
      <c r="E164" s="51">
        <f t="shared" si="40"/>
        <v>559595.57000000007</v>
      </c>
      <c r="F164" s="52">
        <f t="shared" si="31"/>
        <v>106.47054760846537</v>
      </c>
    </row>
    <row r="165" spans="1:6" ht="12.75" customHeight="1" x14ac:dyDescent="0.2">
      <c r="A165" s="53">
        <v>3211</v>
      </c>
      <c r="B165" s="85" t="s">
        <v>374</v>
      </c>
      <c r="C165" s="50" t="s">
        <v>375</v>
      </c>
      <c r="D165" s="242">
        <v>147528.21</v>
      </c>
      <c r="E165" s="242">
        <v>142342.16</v>
      </c>
      <c r="F165" s="52">
        <f t="shared" si="31"/>
        <v>96.484706213137144</v>
      </c>
    </row>
    <row r="166" spans="1:6" ht="12.75" customHeight="1" x14ac:dyDescent="0.2">
      <c r="A166" s="53">
        <v>3212</v>
      </c>
      <c r="B166" s="85" t="s">
        <v>376</v>
      </c>
      <c r="C166" s="50" t="s">
        <v>377</v>
      </c>
      <c r="D166" s="242">
        <v>351049.18</v>
      </c>
      <c r="E166" s="242">
        <v>388482.77</v>
      </c>
      <c r="F166" s="52">
        <f t="shared" si="31"/>
        <v>110.6633463721522</v>
      </c>
    </row>
    <row r="167" spans="1:6" ht="12.75" customHeight="1" x14ac:dyDescent="0.2">
      <c r="A167" s="53">
        <v>3213</v>
      </c>
      <c r="B167" s="85" t="s">
        <v>378</v>
      </c>
      <c r="C167" s="50" t="s">
        <v>379</v>
      </c>
      <c r="D167" s="242">
        <v>25422.73</v>
      </c>
      <c r="E167" s="242">
        <v>24752.77</v>
      </c>
      <c r="F167" s="52">
        <f t="shared" si="31"/>
        <v>97.364720468651484</v>
      </c>
    </row>
    <row r="168" spans="1:6" ht="12.75" customHeight="1" x14ac:dyDescent="0.2">
      <c r="A168" s="53">
        <v>3214</v>
      </c>
      <c r="B168" s="85" t="s">
        <v>380</v>
      </c>
      <c r="C168" s="50" t="s">
        <v>381</v>
      </c>
      <c r="D168" s="242">
        <v>1587.08</v>
      </c>
      <c r="E168" s="242">
        <v>4017.87</v>
      </c>
      <c r="F168" s="52">
        <f t="shared" si="31"/>
        <v>253.16115129672104</v>
      </c>
    </row>
    <row r="169" spans="1:6" ht="12.75" customHeight="1" x14ac:dyDescent="0.2">
      <c r="A169" s="53">
        <v>322</v>
      </c>
      <c r="B169" s="85" t="s">
        <v>382</v>
      </c>
      <c r="C169" s="50" t="s">
        <v>383</v>
      </c>
      <c r="D169" s="51">
        <f t="shared" ref="D169:E169" si="41">SUM(D170:D176)</f>
        <v>1319993.7199999997</v>
      </c>
      <c r="E169" s="51">
        <f t="shared" si="41"/>
        <v>1273331.8599999999</v>
      </c>
      <c r="F169" s="52">
        <f t="shared" si="31"/>
        <v>96.464993788000768</v>
      </c>
    </row>
    <row r="170" spans="1:6" ht="12.75" customHeight="1" x14ac:dyDescent="0.2">
      <c r="A170" s="53">
        <v>3221</v>
      </c>
      <c r="B170" s="85" t="s">
        <v>384</v>
      </c>
      <c r="C170" s="50" t="s">
        <v>385</v>
      </c>
      <c r="D170" s="242">
        <v>205801.21</v>
      </c>
      <c r="E170" s="242">
        <v>223436.18</v>
      </c>
      <c r="F170" s="52">
        <f t="shared" si="31"/>
        <v>108.56893406992117</v>
      </c>
    </row>
    <row r="171" spans="1:6" ht="12.75" customHeight="1" x14ac:dyDescent="0.2">
      <c r="A171" s="53">
        <v>3222</v>
      </c>
      <c r="B171" s="85" t="s">
        <v>386</v>
      </c>
      <c r="C171" s="50" t="s">
        <v>387</v>
      </c>
      <c r="D171" s="242">
        <v>210398.74</v>
      </c>
      <c r="E171" s="242">
        <v>191890.71</v>
      </c>
      <c r="F171" s="52">
        <f t="shared" si="31"/>
        <v>91.203355115149449</v>
      </c>
    </row>
    <row r="172" spans="1:6" ht="12.75" customHeight="1" x14ac:dyDescent="0.2">
      <c r="A172" s="53">
        <v>3223</v>
      </c>
      <c r="B172" s="85" t="s">
        <v>388</v>
      </c>
      <c r="C172" s="50" t="s">
        <v>389</v>
      </c>
      <c r="D172" s="242">
        <v>771138.47</v>
      </c>
      <c r="E172" s="242">
        <v>693128.45</v>
      </c>
      <c r="F172" s="52">
        <f t="shared" si="31"/>
        <v>89.883785722686099</v>
      </c>
    </row>
    <row r="173" spans="1:6" ht="12.75" customHeight="1" x14ac:dyDescent="0.2">
      <c r="A173" s="53">
        <v>3224</v>
      </c>
      <c r="B173" s="85" t="s">
        <v>390</v>
      </c>
      <c r="C173" s="50" t="s">
        <v>391</v>
      </c>
      <c r="D173" s="242">
        <v>48434.45</v>
      </c>
      <c r="E173" s="242">
        <v>43375.35</v>
      </c>
      <c r="F173" s="52">
        <f t="shared" si="31"/>
        <v>89.554748737726982</v>
      </c>
    </row>
    <row r="174" spans="1:6" ht="12.75" customHeight="1" x14ac:dyDescent="0.2">
      <c r="A174" s="53">
        <v>3225</v>
      </c>
      <c r="B174" s="85" t="s">
        <v>392</v>
      </c>
      <c r="C174" s="50" t="s">
        <v>393</v>
      </c>
      <c r="D174" s="242">
        <v>59314.45</v>
      </c>
      <c r="E174" s="242">
        <v>76012.259999999995</v>
      </c>
      <c r="F174" s="52">
        <f t="shared" si="31"/>
        <v>128.15133580434448</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24906.400000000001</v>
      </c>
      <c r="E176" s="242">
        <v>45488.91</v>
      </c>
      <c r="F176" s="52">
        <f t="shared" si="31"/>
        <v>182.63944207111425</v>
      </c>
    </row>
    <row r="177" spans="1:6" ht="12.75" customHeight="1" x14ac:dyDescent="0.2">
      <c r="A177" s="53">
        <v>323</v>
      </c>
      <c r="B177" s="85" t="s">
        <v>398</v>
      </c>
      <c r="C177" s="50" t="s">
        <v>399</v>
      </c>
      <c r="D177" s="51">
        <f t="shared" ref="D177:E177" si="42">SUM(D178:D186)</f>
        <v>4377671.7899999991</v>
      </c>
      <c r="E177" s="51">
        <f t="shared" si="42"/>
        <v>5151983.1400000006</v>
      </c>
      <c r="F177" s="52">
        <f t="shared" si="31"/>
        <v>117.68774332897172</v>
      </c>
    </row>
    <row r="178" spans="1:6" ht="12.75" customHeight="1" x14ac:dyDescent="0.2">
      <c r="A178" s="53">
        <v>3231</v>
      </c>
      <c r="B178" s="85" t="s">
        <v>400</v>
      </c>
      <c r="C178" s="50" t="s">
        <v>401</v>
      </c>
      <c r="D178" s="242">
        <v>355125.62</v>
      </c>
      <c r="E178" s="242">
        <v>417027.56</v>
      </c>
      <c r="F178" s="52">
        <f t="shared" si="31"/>
        <v>117.43099807893331</v>
      </c>
    </row>
    <row r="179" spans="1:6" ht="12.75" customHeight="1" x14ac:dyDescent="0.2">
      <c r="A179" s="53">
        <v>3232</v>
      </c>
      <c r="B179" s="85" t="s">
        <v>402</v>
      </c>
      <c r="C179" s="50" t="s">
        <v>403</v>
      </c>
      <c r="D179" s="242">
        <v>1459724</v>
      </c>
      <c r="E179" s="242">
        <v>1458859.87</v>
      </c>
      <c r="F179" s="52">
        <f t="shared" si="31"/>
        <v>99.940801822810343</v>
      </c>
    </row>
    <row r="180" spans="1:6" ht="12.75" customHeight="1" x14ac:dyDescent="0.2">
      <c r="A180" s="53">
        <v>3233</v>
      </c>
      <c r="B180" s="85" t="s">
        <v>404</v>
      </c>
      <c r="C180" s="50" t="s">
        <v>405</v>
      </c>
      <c r="D180" s="242">
        <v>74848.800000000003</v>
      </c>
      <c r="E180" s="242">
        <v>151000.54999999999</v>
      </c>
      <c r="F180" s="52">
        <f t="shared" si="31"/>
        <v>201.74077607122624</v>
      </c>
    </row>
    <row r="181" spans="1:6" ht="12.75" customHeight="1" x14ac:dyDescent="0.2">
      <c r="A181" s="53">
        <v>3234</v>
      </c>
      <c r="B181" s="85" t="s">
        <v>406</v>
      </c>
      <c r="C181" s="50" t="s">
        <v>407</v>
      </c>
      <c r="D181" s="242">
        <v>1392366.54</v>
      </c>
      <c r="E181" s="242">
        <v>1890223.89</v>
      </c>
      <c r="F181" s="52">
        <f t="shared" si="31"/>
        <v>135.75619893882251</v>
      </c>
    </row>
    <row r="182" spans="1:6" ht="12.75" customHeight="1" x14ac:dyDescent="0.2">
      <c r="A182" s="53">
        <v>3235</v>
      </c>
      <c r="B182" s="85" t="s">
        <v>408</v>
      </c>
      <c r="C182" s="50" t="s">
        <v>409</v>
      </c>
      <c r="D182" s="242">
        <v>142218.04999999999</v>
      </c>
      <c r="E182" s="242">
        <v>162025.35</v>
      </c>
      <c r="F182" s="52">
        <f t="shared" si="31"/>
        <v>113.92741638631665</v>
      </c>
    </row>
    <row r="183" spans="1:6" ht="12.75" customHeight="1" x14ac:dyDescent="0.2">
      <c r="A183" s="53">
        <v>3236</v>
      </c>
      <c r="B183" s="85" t="s">
        <v>410</v>
      </c>
      <c r="C183" s="50" t="s">
        <v>411</v>
      </c>
      <c r="D183" s="242">
        <v>34144.71</v>
      </c>
      <c r="E183" s="242">
        <v>50230.29</v>
      </c>
      <c r="F183" s="52">
        <f t="shared" si="31"/>
        <v>147.11002084949615</v>
      </c>
    </row>
    <row r="184" spans="1:6" ht="12.75" customHeight="1" x14ac:dyDescent="0.2">
      <c r="A184" s="53">
        <v>3237</v>
      </c>
      <c r="B184" s="85" t="s">
        <v>412</v>
      </c>
      <c r="C184" s="50" t="s">
        <v>413</v>
      </c>
      <c r="D184" s="242">
        <v>393947.94</v>
      </c>
      <c r="E184" s="242">
        <v>487713.33</v>
      </c>
      <c r="F184" s="52">
        <f t="shared" si="31"/>
        <v>123.80146727001542</v>
      </c>
    </row>
    <row r="185" spans="1:6" ht="12.75" customHeight="1" x14ac:dyDescent="0.2">
      <c r="A185" s="53">
        <v>3238</v>
      </c>
      <c r="B185" s="85" t="s">
        <v>414</v>
      </c>
      <c r="C185" s="50" t="s">
        <v>415</v>
      </c>
      <c r="D185" s="242">
        <v>73608.3</v>
      </c>
      <c r="E185" s="242">
        <v>97346.44</v>
      </c>
      <c r="F185" s="52">
        <f t="shared" si="31"/>
        <v>132.24927080234158</v>
      </c>
    </row>
    <row r="186" spans="1:6" ht="12.75" customHeight="1" x14ac:dyDescent="0.2">
      <c r="A186" s="53">
        <v>3239</v>
      </c>
      <c r="B186" s="85" t="s">
        <v>416</v>
      </c>
      <c r="C186" s="50" t="s">
        <v>417</v>
      </c>
      <c r="D186" s="242">
        <v>451687.83</v>
      </c>
      <c r="E186" s="242">
        <v>437555.86</v>
      </c>
      <c r="F186" s="52">
        <f t="shared" si="31"/>
        <v>96.871297152283248</v>
      </c>
    </row>
    <row r="187" spans="1:6" ht="12.75" customHeight="1" x14ac:dyDescent="0.2">
      <c r="A187" s="53">
        <v>324</v>
      </c>
      <c r="B187" s="85" t="s">
        <v>418</v>
      </c>
      <c r="C187" s="50" t="s">
        <v>419</v>
      </c>
      <c r="D187" s="242">
        <v>51354.65</v>
      </c>
      <c r="E187" s="242">
        <v>43036.02</v>
      </c>
      <c r="F187" s="52">
        <f t="shared" si="31"/>
        <v>83.801603165438749</v>
      </c>
    </row>
    <row r="188" spans="1:6" ht="12.75" customHeight="1" x14ac:dyDescent="0.2">
      <c r="A188" s="53">
        <v>329</v>
      </c>
      <c r="B188" s="85" t="s">
        <v>420</v>
      </c>
      <c r="C188" s="50" t="s">
        <v>421</v>
      </c>
      <c r="D188" s="51">
        <f t="shared" ref="D188:E188" si="43">SUM(D189:D195)</f>
        <v>378086.08</v>
      </c>
      <c r="E188" s="51">
        <f t="shared" si="43"/>
        <v>497230.90999999992</v>
      </c>
      <c r="F188" s="52">
        <f t="shared" si="31"/>
        <v>131.51262008905482</v>
      </c>
    </row>
    <row r="189" spans="1:6" ht="12.75" customHeight="1" x14ac:dyDescent="0.2">
      <c r="A189" s="53">
        <v>3291</v>
      </c>
      <c r="B189" s="232" t="s">
        <v>422</v>
      </c>
      <c r="C189" s="50" t="s">
        <v>423</v>
      </c>
      <c r="D189" s="242">
        <v>49298.93</v>
      </c>
      <c r="E189" s="242">
        <v>50609.21</v>
      </c>
      <c r="F189" s="52">
        <f t="shared" si="31"/>
        <v>102.65782644775454</v>
      </c>
    </row>
    <row r="190" spans="1:6" ht="12.75" customHeight="1" x14ac:dyDescent="0.2">
      <c r="A190" s="53">
        <v>3292</v>
      </c>
      <c r="B190" s="85" t="s">
        <v>424</v>
      </c>
      <c r="C190" s="50" t="s">
        <v>425</v>
      </c>
      <c r="D190" s="242">
        <v>44582.27</v>
      </c>
      <c r="E190" s="242">
        <v>59212.81</v>
      </c>
      <c r="F190" s="52">
        <f t="shared" si="31"/>
        <v>132.81694718550671</v>
      </c>
    </row>
    <row r="191" spans="1:6" ht="12.75" customHeight="1" x14ac:dyDescent="0.2">
      <c r="A191" s="53">
        <v>3293</v>
      </c>
      <c r="B191" s="85" t="s">
        <v>426</v>
      </c>
      <c r="C191" s="50" t="s">
        <v>427</v>
      </c>
      <c r="D191" s="242">
        <v>68459.92</v>
      </c>
      <c r="E191" s="242">
        <v>89433.45</v>
      </c>
      <c r="F191" s="52">
        <f t="shared" si="31"/>
        <v>130.63621751237804</v>
      </c>
    </row>
    <row r="192" spans="1:6" ht="12.75" customHeight="1" x14ac:dyDescent="0.2">
      <c r="A192" s="53">
        <v>3294</v>
      </c>
      <c r="B192" s="85" t="s">
        <v>428</v>
      </c>
      <c r="C192" s="50" t="s">
        <v>429</v>
      </c>
      <c r="D192" s="242">
        <v>11299.76</v>
      </c>
      <c r="E192" s="242">
        <v>18866.560000000001</v>
      </c>
      <c r="F192" s="52">
        <f t="shared" si="31"/>
        <v>166.96425410805188</v>
      </c>
    </row>
    <row r="193" spans="1:6" ht="12.75" customHeight="1" x14ac:dyDescent="0.2">
      <c r="A193" s="53">
        <v>3295</v>
      </c>
      <c r="B193" s="85" t="s">
        <v>430</v>
      </c>
      <c r="C193" s="50" t="s">
        <v>431</v>
      </c>
      <c r="D193" s="242">
        <v>37246.9</v>
      </c>
      <c r="E193" s="242">
        <v>29661.55</v>
      </c>
      <c r="F193" s="52">
        <f t="shared" si="31"/>
        <v>79.63494948572901</v>
      </c>
    </row>
    <row r="194" spans="1:6" ht="12.75" customHeight="1" x14ac:dyDescent="0.2">
      <c r="A194" s="53" t="s">
        <v>432</v>
      </c>
      <c r="B194" s="85" t="s">
        <v>433</v>
      </c>
      <c r="C194" s="50" t="s">
        <v>432</v>
      </c>
      <c r="D194" s="242">
        <v>45705.88</v>
      </c>
      <c r="E194" s="242">
        <v>1580.33</v>
      </c>
      <c r="F194" s="52">
        <f t="shared" si="31"/>
        <v>3.4576076426052844</v>
      </c>
    </row>
    <row r="195" spans="1:6" ht="12.75" customHeight="1" x14ac:dyDescent="0.2">
      <c r="A195" s="53">
        <v>3299</v>
      </c>
      <c r="B195" s="85" t="s">
        <v>434</v>
      </c>
      <c r="C195" s="50" t="s">
        <v>435</v>
      </c>
      <c r="D195" s="242">
        <v>121492.42</v>
      </c>
      <c r="E195" s="242">
        <v>247867</v>
      </c>
      <c r="F195" s="52">
        <f t="shared" si="31"/>
        <v>204.01848938394673</v>
      </c>
    </row>
    <row r="196" spans="1:6" ht="12.75" customHeight="1" x14ac:dyDescent="0.2">
      <c r="A196" s="53">
        <v>34</v>
      </c>
      <c r="B196" s="232" t="s">
        <v>436</v>
      </c>
      <c r="C196" s="50" t="s">
        <v>437</v>
      </c>
      <c r="D196" s="51">
        <f t="shared" ref="D196:E196" si="44">D197+D202+D210</f>
        <v>162973.76000000001</v>
      </c>
      <c r="E196" s="51">
        <f t="shared" si="44"/>
        <v>126547.15</v>
      </c>
      <c r="F196" s="52">
        <f t="shared" si="31"/>
        <v>77.64878836936694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26947.41</v>
      </c>
      <c r="E202" s="51">
        <f t="shared" si="46"/>
        <v>49713.39</v>
      </c>
      <c r="F202" s="52">
        <f t="shared" si="31"/>
        <v>184.48299855162333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26947.41</v>
      </c>
      <c r="E205" s="242">
        <v>49713.39</v>
      </c>
      <c r="F205" s="52">
        <f t="shared" si="31"/>
        <v>184.48299855162333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136026.35</v>
      </c>
      <c r="E210" s="51">
        <f t="shared" si="47"/>
        <v>76833.759999999995</v>
      </c>
      <c r="F210" s="52">
        <f t="shared" si="31"/>
        <v>56.484467899050436</v>
      </c>
    </row>
    <row r="211" spans="1:6" ht="12.75" customHeight="1" x14ac:dyDescent="0.2">
      <c r="A211" s="53">
        <v>3431</v>
      </c>
      <c r="B211" s="232" t="s">
        <v>466</v>
      </c>
      <c r="C211" s="50" t="s">
        <v>467</v>
      </c>
      <c r="D211" s="242">
        <v>32073</v>
      </c>
      <c r="E211" s="242">
        <v>32773.269999999997</v>
      </c>
      <c r="F211" s="52">
        <f t="shared" si="31"/>
        <v>102.18336295326287</v>
      </c>
    </row>
    <row r="212" spans="1:6" ht="12.75" customHeight="1" x14ac:dyDescent="0.2">
      <c r="A212" s="53">
        <v>3432</v>
      </c>
      <c r="B212" s="85" t="s">
        <v>468</v>
      </c>
      <c r="C212" s="50" t="s">
        <v>469</v>
      </c>
      <c r="D212" s="242">
        <v>18.309999999999999</v>
      </c>
      <c r="E212" s="242">
        <v>0</v>
      </c>
      <c r="F212" s="52">
        <f t="shared" si="31"/>
        <v>0</v>
      </c>
    </row>
    <row r="213" spans="1:6" ht="12.75" customHeight="1" x14ac:dyDescent="0.2">
      <c r="A213" s="53">
        <v>3433</v>
      </c>
      <c r="B213" s="85" t="s">
        <v>470</v>
      </c>
      <c r="C213" s="50" t="s">
        <v>471</v>
      </c>
      <c r="D213" s="242">
        <v>25756.33</v>
      </c>
      <c r="E213" s="242">
        <v>964.72</v>
      </c>
      <c r="F213" s="52">
        <f t="shared" si="31"/>
        <v>3.7455646825459996</v>
      </c>
    </row>
    <row r="214" spans="1:6" ht="12.75" customHeight="1" x14ac:dyDescent="0.2">
      <c r="A214" s="53">
        <v>3434</v>
      </c>
      <c r="B214" s="85" t="s">
        <v>472</v>
      </c>
      <c r="C214" s="50" t="s">
        <v>473</v>
      </c>
      <c r="D214" s="242">
        <v>78178.710000000006</v>
      </c>
      <c r="E214" s="242">
        <v>43095.77</v>
      </c>
      <c r="F214" s="52">
        <f t="shared" si="31"/>
        <v>55.124688038469806</v>
      </c>
    </row>
    <row r="215" spans="1:6" ht="12.75" customHeight="1" x14ac:dyDescent="0.2">
      <c r="A215" s="53">
        <v>35</v>
      </c>
      <c r="B215" s="85" t="s">
        <v>474</v>
      </c>
      <c r="C215" s="50" t="s">
        <v>475</v>
      </c>
      <c r="D215" s="51">
        <f t="shared" ref="D215:E215" si="48">D216+D219+D223</f>
        <v>2153975.4699999997</v>
      </c>
      <c r="E215" s="51">
        <f t="shared" si="48"/>
        <v>1861950.22</v>
      </c>
      <c r="F215" s="52">
        <f t="shared" si="31"/>
        <v>86.442498808958121</v>
      </c>
    </row>
    <row r="216" spans="1:6" ht="12.75" customHeight="1" x14ac:dyDescent="0.2">
      <c r="A216" s="53">
        <v>351</v>
      </c>
      <c r="B216" s="85" t="s">
        <v>476</v>
      </c>
      <c r="C216" s="50" t="s">
        <v>477</v>
      </c>
      <c r="D216" s="51">
        <f t="shared" ref="D216:E216" si="49">SUM(D217:D218)</f>
        <v>1879909.08</v>
      </c>
      <c r="E216" s="51">
        <f t="shared" si="49"/>
        <v>1600238.18</v>
      </c>
      <c r="F216" s="52">
        <f t="shared" si="31"/>
        <v>85.123168828994636</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1879909.08</v>
      </c>
      <c r="E218" s="242">
        <v>1600238.18</v>
      </c>
      <c r="F218" s="52">
        <f t="shared" si="31"/>
        <v>85.123168828994636</v>
      </c>
    </row>
    <row r="219" spans="1:6" ht="24" x14ac:dyDescent="0.2">
      <c r="A219" s="53">
        <v>352</v>
      </c>
      <c r="B219" s="85" t="s">
        <v>482</v>
      </c>
      <c r="C219" s="50" t="s">
        <v>483</v>
      </c>
      <c r="D219" s="51">
        <f t="shared" ref="D219:E219" si="50">SUM(D220:D222)</f>
        <v>257034.11</v>
      </c>
      <c r="E219" s="51">
        <f t="shared" si="50"/>
        <v>261712.04</v>
      </c>
      <c r="F219" s="52">
        <f t="shared" si="31"/>
        <v>101.8199646731712</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257034.11</v>
      </c>
      <c r="E222" s="242">
        <v>261712.04</v>
      </c>
      <c r="F222" s="52">
        <f t="shared" si="31"/>
        <v>101.8199646731712</v>
      </c>
    </row>
    <row r="223" spans="1:6" ht="24" x14ac:dyDescent="0.2">
      <c r="A223" s="53" t="s">
        <v>490</v>
      </c>
      <c r="B223" s="85" t="s">
        <v>491</v>
      </c>
      <c r="C223" s="50" t="s">
        <v>490</v>
      </c>
      <c r="D223" s="242">
        <v>17032.28</v>
      </c>
      <c r="E223" s="242">
        <v>0</v>
      </c>
      <c r="F223" s="52">
        <f t="shared" si="31"/>
        <v>0</v>
      </c>
    </row>
    <row r="224" spans="1:6" ht="24" x14ac:dyDescent="0.2">
      <c r="A224" s="53">
        <v>36</v>
      </c>
      <c r="B224" s="85" t="s">
        <v>492</v>
      </c>
      <c r="C224" s="50" t="s">
        <v>493</v>
      </c>
      <c r="D224" s="51">
        <f t="shared" ref="D224:E224" si="51">D225+D228+D231+D236+D240+D244+D247</f>
        <v>91039.739999999991</v>
      </c>
      <c r="E224" s="51">
        <f t="shared" si="51"/>
        <v>90178.18</v>
      </c>
      <c r="F224" s="52">
        <f t="shared" ref="F224:F235" si="52">IF(D224&lt;&gt;0,IF(E224/D224&gt;=100,"&gt;&gt;100",E224/D224*100),"-")</f>
        <v>99.053644045995739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43127.049999999996</v>
      </c>
      <c r="E231" s="51">
        <f t="shared" si="55"/>
        <v>69731.679999999993</v>
      </c>
      <c r="F231" s="52">
        <f t="shared" si="52"/>
        <v>161.68896319131497</v>
      </c>
    </row>
    <row r="232" spans="1:6" ht="12.75" customHeight="1" x14ac:dyDescent="0.2">
      <c r="A232" s="53">
        <v>3631</v>
      </c>
      <c r="B232" s="85" t="s">
        <v>508</v>
      </c>
      <c r="C232" s="50" t="s">
        <v>509</v>
      </c>
      <c r="D232" s="242">
        <v>1990.84</v>
      </c>
      <c r="E232" s="242">
        <v>41990.85</v>
      </c>
      <c r="F232" s="52">
        <f t="shared" si="52"/>
        <v>2109.2026481284283</v>
      </c>
    </row>
    <row r="233" spans="1:6" ht="12.75" customHeight="1" x14ac:dyDescent="0.2">
      <c r="A233" s="53">
        <v>3632</v>
      </c>
      <c r="B233" s="85" t="s">
        <v>510</v>
      </c>
      <c r="C233" s="50" t="s">
        <v>511</v>
      </c>
      <c r="D233" s="242">
        <v>41136.21</v>
      </c>
      <c r="E233" s="242">
        <v>27740.83</v>
      </c>
      <c r="F233" s="52">
        <f t="shared" si="52"/>
        <v>67.43652368558017</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47912.69</v>
      </c>
      <c r="E236" s="51">
        <f t="shared" si="56"/>
        <v>20446.5</v>
      </c>
      <c r="F236" s="52">
        <f t="shared" ref="F236:F239" si="57">IF(D236&lt;&gt;0,IF(E236/D236&gt;=100,"&gt;&gt;100",E236/D236*100),"-")</f>
        <v>42.674498134001659</v>
      </c>
    </row>
    <row r="237" spans="1:6" ht="12.75" customHeight="1" x14ac:dyDescent="0.2">
      <c r="A237" s="53" t="s">
        <v>518</v>
      </c>
      <c r="B237" s="85" t="s">
        <v>519</v>
      </c>
      <c r="C237" s="50" t="s">
        <v>518</v>
      </c>
      <c r="D237" s="242">
        <v>21368.13</v>
      </c>
      <c r="E237" s="242">
        <v>20446.5</v>
      </c>
      <c r="F237" s="52">
        <f t="shared" si="57"/>
        <v>95.686894454498344</v>
      </c>
    </row>
    <row r="238" spans="1:6" ht="12.75" customHeight="1" x14ac:dyDescent="0.2">
      <c r="A238" s="53" t="s">
        <v>520</v>
      </c>
      <c r="B238" s="85" t="s">
        <v>521</v>
      </c>
      <c r="C238" s="50" t="s">
        <v>520</v>
      </c>
      <c r="D238" s="242">
        <v>26544.560000000001</v>
      </c>
      <c r="E238" s="242">
        <v>0</v>
      </c>
      <c r="F238" s="52">
        <f t="shared" si="57"/>
        <v>0</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1139277.24</v>
      </c>
      <c r="E252" s="51">
        <f t="shared" si="63"/>
        <v>1701343.61</v>
      </c>
      <c r="F252" s="52">
        <f t="shared" ref="F252:F258" si="64">IF(D252&lt;&gt;0,IF(E252/D252&gt;=100,"&gt;&gt;100",E252/D252*100),"-")</f>
        <v>149.33534615332087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1139277.24</v>
      </c>
      <c r="E259" s="51">
        <f t="shared" si="66"/>
        <v>1701343.61</v>
      </c>
      <c r="F259" s="52">
        <f t="shared" ref="F259:F262" si="67">IF(D259&lt;&gt;0,IF(E259/D259&gt;=100,"&gt;&gt;100",E259/D259*100),"-")</f>
        <v>149.33534615332087</v>
      </c>
    </row>
    <row r="260" spans="1:6" ht="12.75" customHeight="1" x14ac:dyDescent="0.2">
      <c r="A260" s="53">
        <v>3721</v>
      </c>
      <c r="B260" s="85" t="s">
        <v>560</v>
      </c>
      <c r="C260" s="50" t="s">
        <v>561</v>
      </c>
      <c r="D260" s="242">
        <v>867971.2</v>
      </c>
      <c r="E260" s="242">
        <v>932385.05</v>
      </c>
      <c r="F260" s="52">
        <f t="shared" si="67"/>
        <v>107.42119669408387</v>
      </c>
    </row>
    <row r="261" spans="1:6" ht="12.75" customHeight="1" x14ac:dyDescent="0.2">
      <c r="A261" s="53">
        <v>3722</v>
      </c>
      <c r="B261" s="85" t="s">
        <v>562</v>
      </c>
      <c r="C261" s="50" t="s">
        <v>563</v>
      </c>
      <c r="D261" s="242">
        <v>271306.03999999998</v>
      </c>
      <c r="E261" s="242">
        <v>768958.56</v>
      </c>
      <c r="F261" s="52">
        <f t="shared" si="67"/>
        <v>283.42847066729519</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2371541.9300000002</v>
      </c>
      <c r="E263" s="51">
        <f t="shared" si="68"/>
        <v>3010990.0699999994</v>
      </c>
      <c r="F263" s="52">
        <f t="shared" ref="F263:F267" si="69">IF(D263&lt;&gt;0,IF(E263/D263&gt;=100,"&gt;&gt;100",E263/D263*100),"-")</f>
        <v>126.96339170355715</v>
      </c>
    </row>
    <row r="264" spans="1:6" ht="12.75" customHeight="1" x14ac:dyDescent="0.2">
      <c r="A264" s="53">
        <v>381</v>
      </c>
      <c r="B264" s="85" t="s">
        <v>568</v>
      </c>
      <c r="C264" s="50" t="s">
        <v>569</v>
      </c>
      <c r="D264" s="51">
        <f t="shared" ref="D264:E264" si="70">SUM(D265:D267)</f>
        <v>2180281.12</v>
      </c>
      <c r="E264" s="51">
        <f t="shared" si="70"/>
        <v>2781206.26</v>
      </c>
      <c r="F264" s="52">
        <f t="shared" si="69"/>
        <v>127.56181918412427</v>
      </c>
    </row>
    <row r="265" spans="1:6" ht="12.75" customHeight="1" x14ac:dyDescent="0.2">
      <c r="A265" s="53">
        <v>3811</v>
      </c>
      <c r="B265" s="85" t="s">
        <v>570</v>
      </c>
      <c r="C265" s="50" t="s">
        <v>571</v>
      </c>
      <c r="D265" s="242">
        <v>2180281.12</v>
      </c>
      <c r="E265" s="242">
        <v>2774271.71</v>
      </c>
      <c r="F265" s="52">
        <f t="shared" si="69"/>
        <v>127.24376157511284</v>
      </c>
    </row>
    <row r="266" spans="1:6" ht="12.75" customHeight="1" x14ac:dyDescent="0.2">
      <c r="A266" s="53">
        <v>3812</v>
      </c>
      <c r="B266" s="85" t="s">
        <v>572</v>
      </c>
      <c r="C266" s="50" t="s">
        <v>573</v>
      </c>
      <c r="D266" s="242">
        <v>0</v>
      </c>
      <c r="E266" s="242">
        <v>6934.55</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8626.98</v>
      </c>
      <c r="E268" s="51">
        <f t="shared" si="71"/>
        <v>63945.05</v>
      </c>
      <c r="F268" s="52">
        <f t="shared" ref="F268:F272" si="72">IF(D268&lt;&gt;0,IF(E268/D268&gt;=100,"&gt;&gt;100",E268/D268*100),"-")</f>
        <v>741.22172533146022</v>
      </c>
    </row>
    <row r="269" spans="1:6" ht="12.75" customHeight="1" x14ac:dyDescent="0.2">
      <c r="A269" s="53">
        <v>3821</v>
      </c>
      <c r="B269" s="85" t="s">
        <v>578</v>
      </c>
      <c r="C269" s="50" t="s">
        <v>579</v>
      </c>
      <c r="D269" s="242">
        <v>8626.98</v>
      </c>
      <c r="E269" s="242">
        <v>63945.05</v>
      </c>
      <c r="F269" s="52">
        <f t="shared" si="72"/>
        <v>741.22172533146022</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106691.88</v>
      </c>
      <c r="E273" s="51">
        <f t="shared" si="73"/>
        <v>95252.59</v>
      </c>
      <c r="F273" s="52">
        <f t="shared" ref="F273:F284" si="74">IF(D273&lt;&gt;0,IF(E273/D273&gt;=100,"&gt;&gt;100",E273/D273*100),"-")</f>
        <v>89.278199990477248</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106691.88</v>
      </c>
      <c r="E278" s="242">
        <v>95252.59</v>
      </c>
      <c r="F278" s="52">
        <f t="shared" si="74"/>
        <v>89.278199990477248</v>
      </c>
    </row>
    <row r="279" spans="1:6" ht="12.75" customHeight="1" x14ac:dyDescent="0.2">
      <c r="A279" s="53">
        <v>386</v>
      </c>
      <c r="B279" s="86" t="s">
        <v>597</v>
      </c>
      <c r="C279" s="50" t="s">
        <v>598</v>
      </c>
      <c r="D279" s="51">
        <f t="shared" ref="D279:E279" si="75">SUM(D280:D284)</f>
        <v>75941.95</v>
      </c>
      <c r="E279" s="51">
        <f t="shared" si="75"/>
        <v>70586.17</v>
      </c>
      <c r="F279" s="52">
        <f t="shared" si="74"/>
        <v>92.947534267950715</v>
      </c>
    </row>
    <row r="280" spans="1:6" ht="24" x14ac:dyDescent="0.2">
      <c r="A280" s="53">
        <v>3861</v>
      </c>
      <c r="B280" s="85" t="s">
        <v>599</v>
      </c>
      <c r="C280" s="50" t="s">
        <v>600</v>
      </c>
      <c r="D280" s="242">
        <v>75941.95</v>
      </c>
      <c r="E280" s="242">
        <v>70586.17</v>
      </c>
      <c r="F280" s="52">
        <f t="shared" si="74"/>
        <v>92.947534267950715</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26490489.599999998</v>
      </c>
      <c r="E289" s="51">
        <f t="shared" si="79"/>
        <v>30296039.449999996</v>
      </c>
      <c r="F289" s="52">
        <f t="shared" si="76"/>
        <v>114.36572108504932</v>
      </c>
    </row>
    <row r="290" spans="1:6" ht="12.75" customHeight="1" x14ac:dyDescent="0.2">
      <c r="A290" s="53" t="s">
        <v>609</v>
      </c>
      <c r="B290" s="85" t="s">
        <v>620</v>
      </c>
      <c r="C290" s="50" t="s">
        <v>621</v>
      </c>
      <c r="D290" s="51">
        <f>IF(D6&gt;=D289,D6-D289,0)</f>
        <v>6720494.4599999972</v>
      </c>
      <c r="E290" s="51">
        <f>IF(E6&gt;=E289,E6-E289,0)</f>
        <v>5902517.9600000009</v>
      </c>
      <c r="F290" s="52">
        <f t="shared" si="76"/>
        <v>87.828626228790966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475356.38</v>
      </c>
      <c r="E292" s="242">
        <v>900001.21</v>
      </c>
      <c r="F292" s="52">
        <f t="shared" si="76"/>
        <v>189.33188821405952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2956973.58</v>
      </c>
      <c r="E294" s="242">
        <v>2706963.12</v>
      </c>
      <c r="F294" s="52">
        <f t="shared" si="76"/>
        <v>91.545056009597488</v>
      </c>
    </row>
    <row r="295" spans="1:6" ht="24" x14ac:dyDescent="0.2">
      <c r="A295" s="53">
        <v>9661</v>
      </c>
      <c r="B295" s="85" t="s">
        <v>630</v>
      </c>
      <c r="C295" s="50" t="s">
        <v>631</v>
      </c>
      <c r="D295" s="242">
        <v>32848.21</v>
      </c>
      <c r="E295" s="242">
        <v>38463.9</v>
      </c>
      <c r="F295" s="52">
        <f t="shared" si="76"/>
        <v>117.09587828377863</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230612.03000000003</v>
      </c>
      <c r="E298" s="51">
        <f t="shared" si="80"/>
        <v>496007.55000000005</v>
      </c>
      <c r="F298" s="52">
        <f t="shared" ref="F298:F418" si="81">IF(D298&lt;&gt;0,IF(E298/D298&gt;=100,"&gt;&gt;100",E298/D298*100),"-")</f>
        <v>215.08312033851831</v>
      </c>
    </row>
    <row r="299" spans="1:6" ht="12.75" customHeight="1" x14ac:dyDescent="0.2">
      <c r="A299" s="53">
        <v>71</v>
      </c>
      <c r="B299" s="85" t="s">
        <v>637</v>
      </c>
      <c r="C299" s="50" t="s">
        <v>638</v>
      </c>
      <c r="D299" s="51">
        <f t="shared" ref="D299:E299" si="82">D300+D304</f>
        <v>81872.800000000003</v>
      </c>
      <c r="E299" s="51">
        <f t="shared" si="82"/>
        <v>170465.22</v>
      </c>
      <c r="F299" s="52">
        <f t="shared" si="81"/>
        <v>208.20739000009772</v>
      </c>
    </row>
    <row r="300" spans="1:6" ht="24" x14ac:dyDescent="0.2">
      <c r="A300" s="53">
        <v>711</v>
      </c>
      <c r="B300" s="85" t="s">
        <v>639</v>
      </c>
      <c r="C300" s="50" t="s">
        <v>640</v>
      </c>
      <c r="D300" s="51">
        <f t="shared" ref="D300:E300" si="83">SUM(D301:D303)</f>
        <v>81872.800000000003</v>
      </c>
      <c r="E300" s="51">
        <f t="shared" si="83"/>
        <v>170465.22</v>
      </c>
      <c r="F300" s="52">
        <f t="shared" si="81"/>
        <v>208.20739000009772</v>
      </c>
    </row>
    <row r="301" spans="1:6" ht="12.75" customHeight="1" x14ac:dyDescent="0.2">
      <c r="A301" s="53">
        <v>7111</v>
      </c>
      <c r="B301" s="85" t="s">
        <v>641</v>
      </c>
      <c r="C301" s="50" t="s">
        <v>642</v>
      </c>
      <c r="D301" s="242">
        <v>81872.800000000003</v>
      </c>
      <c r="E301" s="242">
        <v>170465.22</v>
      </c>
      <c r="F301" s="52">
        <f t="shared" si="81"/>
        <v>208.20739000009772</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148739.23000000001</v>
      </c>
      <c r="E311" s="51">
        <f t="shared" si="85"/>
        <v>325542.33</v>
      </c>
      <c r="F311" s="52">
        <f t="shared" si="81"/>
        <v>218.86783332144452</v>
      </c>
    </row>
    <row r="312" spans="1:6" ht="12.75" customHeight="1" x14ac:dyDescent="0.2">
      <c r="A312" s="53">
        <v>721</v>
      </c>
      <c r="B312" s="85" t="s">
        <v>663</v>
      </c>
      <c r="C312" s="50" t="s">
        <v>664</v>
      </c>
      <c r="D312" s="51">
        <f t="shared" ref="D312:E312" si="86">SUM(D313:D316)</f>
        <v>130755.29000000001</v>
      </c>
      <c r="E312" s="51">
        <f t="shared" si="86"/>
        <v>320556.05</v>
      </c>
      <c r="F312" s="52">
        <f t="shared" si="81"/>
        <v>245.15723226188396</v>
      </c>
    </row>
    <row r="313" spans="1:6" ht="12.75" customHeight="1" x14ac:dyDescent="0.2">
      <c r="A313" s="53">
        <v>7211</v>
      </c>
      <c r="B313" s="85" t="s">
        <v>665</v>
      </c>
      <c r="C313" s="50" t="s">
        <v>666</v>
      </c>
      <c r="D313" s="242">
        <v>126601.07</v>
      </c>
      <c r="E313" s="242">
        <v>290729.87</v>
      </c>
      <c r="F313" s="52">
        <f t="shared" si="81"/>
        <v>229.64250618102989</v>
      </c>
    </row>
    <row r="314" spans="1:6" ht="12.75" customHeight="1" x14ac:dyDescent="0.2">
      <c r="A314" s="53">
        <v>7212</v>
      </c>
      <c r="B314" s="85" t="s">
        <v>667</v>
      </c>
      <c r="C314" s="50" t="s">
        <v>668</v>
      </c>
      <c r="D314" s="242">
        <v>4154.22</v>
      </c>
      <c r="E314" s="242">
        <v>29826.18</v>
      </c>
      <c r="F314" s="52">
        <f t="shared" si="81"/>
        <v>717.97304909224829</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4778.0200000000004</v>
      </c>
      <c r="E317" s="51">
        <f t="shared" si="87"/>
        <v>4736.28</v>
      </c>
      <c r="F317" s="52">
        <f t="shared" si="81"/>
        <v>99.126416381681111</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1526.28</v>
      </c>
      <c r="F323" s="52" t="str">
        <f t="shared" si="81"/>
        <v>-</v>
      </c>
    </row>
    <row r="324" spans="1:6" ht="12.75" customHeight="1" x14ac:dyDescent="0.2">
      <c r="A324" s="53">
        <v>7227</v>
      </c>
      <c r="B324" s="85" t="s">
        <v>687</v>
      </c>
      <c r="C324" s="50" t="s">
        <v>688</v>
      </c>
      <c r="D324" s="242">
        <v>4778.0200000000004</v>
      </c>
      <c r="E324" s="242">
        <v>3210</v>
      </c>
      <c r="F324" s="52">
        <f t="shared" si="81"/>
        <v>67.182640507992843</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13205.92</v>
      </c>
      <c r="E326" s="51">
        <f t="shared" si="88"/>
        <v>250</v>
      </c>
      <c r="F326" s="52">
        <f t="shared" si="81"/>
        <v>1.8930903715909231</v>
      </c>
    </row>
    <row r="327" spans="1:6" ht="12.75" customHeight="1" x14ac:dyDescent="0.2">
      <c r="A327" s="53">
        <v>7231</v>
      </c>
      <c r="B327" s="85" t="s">
        <v>693</v>
      </c>
      <c r="C327" s="50" t="s">
        <v>694</v>
      </c>
      <c r="D327" s="242">
        <v>13205.92</v>
      </c>
      <c r="E327" s="242">
        <v>250</v>
      </c>
      <c r="F327" s="52">
        <f t="shared" si="81"/>
        <v>1.8930903715909231</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9355800.3900000006</v>
      </c>
      <c r="E350" s="51">
        <f t="shared" si="95"/>
        <v>5678796.7000000002</v>
      </c>
      <c r="F350" s="52">
        <f t="shared" si="81"/>
        <v>60.698138729742602</v>
      </c>
    </row>
    <row r="351" spans="1:6" ht="12.75" customHeight="1" x14ac:dyDescent="0.2">
      <c r="A351" s="53">
        <v>41</v>
      </c>
      <c r="B351" s="85" t="s">
        <v>741</v>
      </c>
      <c r="C351" s="50" t="s">
        <v>742</v>
      </c>
      <c r="D351" s="51">
        <f t="shared" ref="D351:E351" si="96">D352+D356</f>
        <v>412251.37</v>
      </c>
      <c r="E351" s="51">
        <f t="shared" si="96"/>
        <v>379824.13</v>
      </c>
      <c r="F351" s="52">
        <f t="shared" si="81"/>
        <v>92.134109827215369</v>
      </c>
    </row>
    <row r="352" spans="1:6" ht="12.75" customHeight="1" x14ac:dyDescent="0.2">
      <c r="A352" s="53">
        <v>411</v>
      </c>
      <c r="B352" s="85" t="s">
        <v>743</v>
      </c>
      <c r="C352" s="50" t="s">
        <v>744</v>
      </c>
      <c r="D352" s="51">
        <f t="shared" ref="D352:E352" si="97">SUM(D353:D355)</f>
        <v>69447.94</v>
      </c>
      <c r="E352" s="51">
        <f t="shared" si="97"/>
        <v>49651.61</v>
      </c>
      <c r="F352" s="52">
        <f t="shared" si="81"/>
        <v>71.494719641792102</v>
      </c>
    </row>
    <row r="353" spans="1:6" ht="12.75" customHeight="1" x14ac:dyDescent="0.2">
      <c r="A353" s="53">
        <v>4111</v>
      </c>
      <c r="B353" s="85" t="s">
        <v>641</v>
      </c>
      <c r="C353" s="50" t="s">
        <v>745</v>
      </c>
      <c r="D353" s="242">
        <v>69447.94</v>
      </c>
      <c r="E353" s="242">
        <v>49651.61</v>
      </c>
      <c r="F353" s="52">
        <f t="shared" si="81"/>
        <v>71.494719641792102</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342803.43</v>
      </c>
      <c r="E356" s="51">
        <f t="shared" si="98"/>
        <v>330172.52</v>
      </c>
      <c r="F356" s="52">
        <f t="shared" si="81"/>
        <v>96.315407345836661</v>
      </c>
    </row>
    <row r="357" spans="1:6" ht="12.75" customHeight="1" x14ac:dyDescent="0.2">
      <c r="A357" s="53">
        <v>4121</v>
      </c>
      <c r="B357" s="85" t="s">
        <v>649</v>
      </c>
      <c r="C357" s="50" t="s">
        <v>751</v>
      </c>
      <c r="D357" s="242">
        <v>0</v>
      </c>
      <c r="E357" s="242">
        <v>265.45</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1556.91</v>
      </c>
      <c r="E359" s="242">
        <v>4619.6499999999996</v>
      </c>
      <c r="F359" s="52">
        <f t="shared" si="81"/>
        <v>296.71914240386405</v>
      </c>
    </row>
    <row r="360" spans="1:6" ht="12.75" customHeight="1" x14ac:dyDescent="0.2">
      <c r="A360" s="53">
        <v>4124</v>
      </c>
      <c r="B360" s="85" t="s">
        <v>655</v>
      </c>
      <c r="C360" s="50" t="s">
        <v>754</v>
      </c>
      <c r="D360" s="242">
        <v>796.34</v>
      </c>
      <c r="E360" s="242">
        <v>4681.68</v>
      </c>
      <c r="F360" s="52">
        <f t="shared" si="81"/>
        <v>587.89964085692043</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340450.18</v>
      </c>
      <c r="E362" s="242">
        <v>320605.74</v>
      </c>
      <c r="F362" s="52">
        <f t="shared" si="81"/>
        <v>94.171117782930821</v>
      </c>
    </row>
    <row r="363" spans="1:6" ht="24" x14ac:dyDescent="0.2">
      <c r="A363" s="53">
        <v>42</v>
      </c>
      <c r="B363" s="232" t="s">
        <v>757</v>
      </c>
      <c r="C363" s="50" t="s">
        <v>758</v>
      </c>
      <c r="D363" s="51">
        <f t="shared" ref="D363:E363" si="99">D364+D369+D378+D383+D388+D391</f>
        <v>8049872.3000000007</v>
      </c>
      <c r="E363" s="51">
        <f t="shared" si="99"/>
        <v>3531745.9</v>
      </c>
      <c r="F363" s="52">
        <f t="shared" si="81"/>
        <v>43.873315853718573</v>
      </c>
    </row>
    <row r="364" spans="1:6" ht="12.75" customHeight="1" x14ac:dyDescent="0.2">
      <c r="A364" s="53">
        <v>421</v>
      </c>
      <c r="B364" s="85" t="s">
        <v>759</v>
      </c>
      <c r="C364" s="50" t="s">
        <v>760</v>
      </c>
      <c r="D364" s="51">
        <f t="shared" ref="D364:E364" si="100">SUM(D365:D368)</f>
        <v>7166535.2300000004</v>
      </c>
      <c r="E364" s="51">
        <f t="shared" si="100"/>
        <v>1671912.21</v>
      </c>
      <c r="F364" s="52">
        <f t="shared" si="81"/>
        <v>23.329435443241376</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1982663.59</v>
      </c>
      <c r="E366" s="242">
        <v>1395470.48</v>
      </c>
      <c r="F366" s="52">
        <f t="shared" si="81"/>
        <v>70.38362367868973</v>
      </c>
    </row>
    <row r="367" spans="1:6" ht="12.75" customHeight="1" x14ac:dyDescent="0.2">
      <c r="A367" s="53">
        <v>4213</v>
      </c>
      <c r="B367" s="85" t="s">
        <v>669</v>
      </c>
      <c r="C367" s="50" t="s">
        <v>763</v>
      </c>
      <c r="D367" s="242">
        <v>5181260.9800000004</v>
      </c>
      <c r="E367" s="242">
        <v>222837.29</v>
      </c>
      <c r="F367" s="52">
        <f t="shared" si="81"/>
        <v>4.3008312235219623</v>
      </c>
    </row>
    <row r="368" spans="1:6" ht="12.75" customHeight="1" x14ac:dyDescent="0.2">
      <c r="A368" s="53">
        <v>4214</v>
      </c>
      <c r="B368" s="85" t="s">
        <v>671</v>
      </c>
      <c r="C368" s="50" t="s">
        <v>764</v>
      </c>
      <c r="D368" s="242">
        <v>2610.66</v>
      </c>
      <c r="E368" s="242">
        <v>53604.44</v>
      </c>
      <c r="F368" s="52">
        <f t="shared" si="81"/>
        <v>2053.2907387403952</v>
      </c>
    </row>
    <row r="369" spans="1:6" ht="12.75" customHeight="1" x14ac:dyDescent="0.2">
      <c r="A369" s="53">
        <v>422</v>
      </c>
      <c r="B369" s="85" t="s">
        <v>765</v>
      </c>
      <c r="C369" s="50" t="s">
        <v>766</v>
      </c>
      <c r="D369" s="51">
        <f t="shared" ref="D369:E369" si="101">SUM(D370:D377)</f>
        <v>611491.05000000005</v>
      </c>
      <c r="E369" s="51">
        <f t="shared" si="101"/>
        <v>1276609.26</v>
      </c>
      <c r="F369" s="52">
        <f t="shared" si="81"/>
        <v>208.7699010476114</v>
      </c>
    </row>
    <row r="370" spans="1:6" ht="12.75" customHeight="1" x14ac:dyDescent="0.2">
      <c r="A370" s="53">
        <v>4221</v>
      </c>
      <c r="B370" s="85" t="s">
        <v>675</v>
      </c>
      <c r="C370" s="50" t="s">
        <v>767</v>
      </c>
      <c r="D370" s="242">
        <v>47261.89</v>
      </c>
      <c r="E370" s="242">
        <v>971018.86</v>
      </c>
      <c r="F370" s="52">
        <f t="shared" si="81"/>
        <v>2054.5493631338063</v>
      </c>
    </row>
    <row r="371" spans="1:6" ht="12.75" customHeight="1" x14ac:dyDescent="0.2">
      <c r="A371" s="53">
        <v>4222</v>
      </c>
      <c r="B371" s="85" t="s">
        <v>768</v>
      </c>
      <c r="C371" s="50" t="s">
        <v>769</v>
      </c>
      <c r="D371" s="242">
        <v>7519.72</v>
      </c>
      <c r="E371" s="242">
        <v>14861.99</v>
      </c>
      <c r="F371" s="52">
        <f t="shared" si="81"/>
        <v>197.64020468847244</v>
      </c>
    </row>
    <row r="372" spans="1:6" ht="12.75" customHeight="1" x14ac:dyDescent="0.2">
      <c r="A372" s="53">
        <v>4223</v>
      </c>
      <c r="B372" s="85" t="s">
        <v>679</v>
      </c>
      <c r="C372" s="50" t="s">
        <v>770</v>
      </c>
      <c r="D372" s="242">
        <v>161196.72</v>
      </c>
      <c r="E372" s="242">
        <v>64293.84</v>
      </c>
      <c r="F372" s="52">
        <f t="shared" si="81"/>
        <v>39.885327691531188</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342.91</v>
      </c>
      <c r="E374" s="242">
        <v>19187.5</v>
      </c>
      <c r="F374" s="52">
        <f t="shared" si="81"/>
        <v>5595.4915283893724</v>
      </c>
    </row>
    <row r="375" spans="1:6" ht="12.75" customHeight="1" x14ac:dyDescent="0.2">
      <c r="A375" s="53">
        <v>4226</v>
      </c>
      <c r="B375" s="85" t="s">
        <v>685</v>
      </c>
      <c r="C375" s="50" t="s">
        <v>773</v>
      </c>
      <c r="D375" s="242">
        <v>23169.62</v>
      </c>
      <c r="E375" s="242">
        <v>5020.28</v>
      </c>
      <c r="F375" s="52">
        <f t="shared" si="81"/>
        <v>21.667511163325077</v>
      </c>
    </row>
    <row r="376" spans="1:6" ht="12.75" customHeight="1" x14ac:dyDescent="0.2">
      <c r="A376" s="53">
        <v>4227</v>
      </c>
      <c r="B376" s="232" t="s">
        <v>687</v>
      </c>
      <c r="C376" s="50" t="s">
        <v>774</v>
      </c>
      <c r="D376" s="242">
        <v>372000.19</v>
      </c>
      <c r="E376" s="242">
        <v>202226.79</v>
      </c>
      <c r="F376" s="52">
        <f t="shared" si="81"/>
        <v>54.3620125570366</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64766.18</v>
      </c>
      <c r="E378" s="51">
        <f t="shared" si="102"/>
        <v>384564.34</v>
      </c>
      <c r="F378" s="52">
        <f t="shared" si="81"/>
        <v>593.7733860480887</v>
      </c>
    </row>
    <row r="379" spans="1:6" ht="12.75" customHeight="1" x14ac:dyDescent="0.2">
      <c r="A379" s="53">
        <v>4231</v>
      </c>
      <c r="B379" s="85" t="s">
        <v>693</v>
      </c>
      <c r="C379" s="50" t="s">
        <v>778</v>
      </c>
      <c r="D379" s="242">
        <v>64766.18</v>
      </c>
      <c r="E379" s="242">
        <v>384564.34</v>
      </c>
      <c r="F379" s="52">
        <f t="shared" si="81"/>
        <v>593.7733860480887</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174977.65000000002</v>
      </c>
      <c r="E383" s="51">
        <f t="shared" si="103"/>
        <v>130068.72</v>
      </c>
      <c r="F383" s="52">
        <f t="shared" si="81"/>
        <v>74.33447643170426</v>
      </c>
    </row>
    <row r="384" spans="1:6" ht="12.75" customHeight="1" x14ac:dyDescent="0.2">
      <c r="A384" s="53">
        <v>4241</v>
      </c>
      <c r="B384" s="85" t="s">
        <v>784</v>
      </c>
      <c r="C384" s="50" t="s">
        <v>785</v>
      </c>
      <c r="D384" s="242">
        <v>156241.54</v>
      </c>
      <c r="E384" s="242">
        <v>129968.72</v>
      </c>
      <c r="F384" s="52">
        <f t="shared" si="81"/>
        <v>83.184484740741809</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18736.11</v>
      </c>
      <c r="E386" s="242">
        <v>100</v>
      </c>
      <c r="F386" s="52">
        <f t="shared" si="81"/>
        <v>0.53372871956878987</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32102.190000000002</v>
      </c>
      <c r="E391" s="51">
        <f t="shared" si="105"/>
        <v>68591.37</v>
      </c>
      <c r="F391" s="52">
        <f t="shared" si="81"/>
        <v>213.66570318099792</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132.72</v>
      </c>
      <c r="E393" s="242">
        <v>50532.74</v>
      </c>
      <c r="F393" s="52" t="str">
        <f t="shared" si="81"/>
        <v>&gt;&gt;100</v>
      </c>
    </row>
    <row r="394" spans="1:6" ht="12.75" customHeight="1" x14ac:dyDescent="0.2">
      <c r="A394" s="53">
        <v>4263</v>
      </c>
      <c r="B394" s="85" t="s">
        <v>723</v>
      </c>
      <c r="C394" s="50" t="s">
        <v>798</v>
      </c>
      <c r="D394" s="242">
        <v>31969.47</v>
      </c>
      <c r="E394" s="242">
        <v>18058.63</v>
      </c>
      <c r="F394" s="52">
        <f t="shared" si="81"/>
        <v>56.487110984323486</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6176.12</v>
      </c>
      <c r="F396" s="52" t="str">
        <f t="shared" si="81"/>
        <v>-</v>
      </c>
    </row>
    <row r="397" spans="1:6" ht="12.75" customHeight="1" x14ac:dyDescent="0.2">
      <c r="A397" s="53">
        <v>431</v>
      </c>
      <c r="B397" s="85" t="s">
        <v>802</v>
      </c>
      <c r="C397" s="50" t="s">
        <v>803</v>
      </c>
      <c r="D397" s="51">
        <f t="shared" ref="D397:E397" si="107">SUM(D398:D399)</f>
        <v>0</v>
      </c>
      <c r="E397" s="51">
        <f t="shared" si="107"/>
        <v>6176.12</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6176.12</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893676.72</v>
      </c>
      <c r="E402" s="51">
        <f t="shared" si="109"/>
        <v>1761050.55</v>
      </c>
      <c r="F402" s="52">
        <f t="shared" si="81"/>
        <v>197.05677798119214</v>
      </c>
    </row>
    <row r="403" spans="1:6" ht="12.75" customHeight="1" x14ac:dyDescent="0.2">
      <c r="A403" s="53">
        <v>451</v>
      </c>
      <c r="B403" s="85" t="s">
        <v>812</v>
      </c>
      <c r="C403" s="50" t="s">
        <v>813</v>
      </c>
      <c r="D403" s="242">
        <v>893676.72</v>
      </c>
      <c r="E403" s="242">
        <v>1754795.01</v>
      </c>
      <c r="F403" s="52">
        <f t="shared" si="81"/>
        <v>196.35680002943349</v>
      </c>
    </row>
    <row r="404" spans="1:6" ht="12.75" customHeight="1" x14ac:dyDescent="0.2">
      <c r="A404" s="53">
        <v>452</v>
      </c>
      <c r="B404" s="85" t="s">
        <v>814</v>
      </c>
      <c r="C404" s="50" t="s">
        <v>815</v>
      </c>
      <c r="D404" s="242">
        <v>0</v>
      </c>
      <c r="E404" s="242">
        <v>6255.54</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9125188.3600000013</v>
      </c>
      <c r="E408" s="51">
        <f t="shared" si="111"/>
        <v>5182789.1500000004</v>
      </c>
      <c r="F408" s="52">
        <f t="shared" si="81"/>
        <v>56.79651691047394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3573463.06</v>
      </c>
      <c r="E410" s="242">
        <v>6443408.7800000003</v>
      </c>
      <c r="F410" s="52">
        <f t="shared" si="81"/>
        <v>180.31272946753228</v>
      </c>
    </row>
    <row r="411" spans="1:6" ht="12.75" customHeight="1" x14ac:dyDescent="0.2">
      <c r="A411" s="53">
        <v>97</v>
      </c>
      <c r="B411" s="85" t="s">
        <v>828</v>
      </c>
      <c r="C411" s="50" t="s">
        <v>829</v>
      </c>
      <c r="D411" s="242">
        <v>100734.65</v>
      </c>
      <c r="E411" s="242">
        <v>130010.79</v>
      </c>
      <c r="F411" s="52">
        <f t="shared" si="81"/>
        <v>129.06263137857727</v>
      </c>
    </row>
    <row r="412" spans="1:6" ht="12.75" customHeight="1" x14ac:dyDescent="0.2">
      <c r="A412" s="53" t="s">
        <v>609</v>
      </c>
      <c r="B412" s="85" t="s">
        <v>830</v>
      </c>
      <c r="C412" s="50" t="s">
        <v>831</v>
      </c>
      <c r="D412" s="51">
        <f>D6+D298</f>
        <v>33441596.089999996</v>
      </c>
      <c r="E412" s="51">
        <f>E6+E298</f>
        <v>36694564.959999993</v>
      </c>
      <c r="F412" s="52">
        <f t="shared" si="81"/>
        <v>109.72731343697058</v>
      </c>
    </row>
    <row r="413" spans="1:6" ht="12.75" customHeight="1" x14ac:dyDescent="0.2">
      <c r="A413" s="53" t="s">
        <v>609</v>
      </c>
      <c r="B413" s="85" t="s">
        <v>832</v>
      </c>
      <c r="C413" s="50" t="s">
        <v>833</v>
      </c>
      <c r="D413" s="51">
        <f t="shared" ref="D413:E413" si="112">D289+D350</f>
        <v>35846289.989999995</v>
      </c>
      <c r="E413" s="51">
        <f t="shared" si="112"/>
        <v>35974836.149999999</v>
      </c>
      <c r="F413" s="52">
        <f t="shared" si="81"/>
        <v>100.35860380540321</v>
      </c>
    </row>
    <row r="414" spans="1:6" ht="12.75" customHeight="1" x14ac:dyDescent="0.2">
      <c r="A414" s="53" t="s">
        <v>609</v>
      </c>
      <c r="B414" s="85" t="s">
        <v>834</v>
      </c>
      <c r="C414" s="50" t="s">
        <v>835</v>
      </c>
      <c r="D414" s="51">
        <f t="shared" ref="D414:E414" si="113">IF(D412&gt;=D413,D412-D413,0)</f>
        <v>0</v>
      </c>
      <c r="E414" s="51">
        <f t="shared" si="113"/>
        <v>719728.80999999493</v>
      </c>
      <c r="F414" s="52" t="str">
        <f t="shared" si="81"/>
        <v>-</v>
      </c>
    </row>
    <row r="415" spans="1:6" ht="12.75" customHeight="1" x14ac:dyDescent="0.2">
      <c r="A415" s="53" t="s">
        <v>609</v>
      </c>
      <c r="B415" s="85" t="s">
        <v>836</v>
      </c>
      <c r="C415" s="50" t="s">
        <v>837</v>
      </c>
      <c r="D415" s="51">
        <f t="shared" ref="D415:E415" si="114">IF(D413&gt;=D412,D413-D412,0)</f>
        <v>2404693.8999999985</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3098106.68</v>
      </c>
      <c r="E417" s="51">
        <f t="shared" si="116"/>
        <v>5543407.5700000003</v>
      </c>
      <c r="F417" s="52">
        <f t="shared" si="81"/>
        <v>178.92887955685245</v>
      </c>
    </row>
    <row r="418" spans="1:6" ht="12.75" customHeight="1" x14ac:dyDescent="0.2">
      <c r="A418" s="55" t="s">
        <v>843</v>
      </c>
      <c r="B418" s="233" t="s">
        <v>844</v>
      </c>
      <c r="C418" s="56" t="s">
        <v>845</v>
      </c>
      <c r="D418" s="62">
        <f t="shared" ref="D418:E418" si="117">D294+D411</f>
        <v>3057708.23</v>
      </c>
      <c r="E418" s="62">
        <f t="shared" si="117"/>
        <v>2836973.91</v>
      </c>
      <c r="F418" s="57">
        <f t="shared" si="81"/>
        <v>92.781053540873657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4062516.17</v>
      </c>
      <c r="E420" s="51">
        <f t="shared" si="118"/>
        <v>5278921.34</v>
      </c>
      <c r="F420" s="52">
        <f t="shared" ref="F420:F647" si="119">IF(D420&lt;&gt;0,IF(E420/D420&gt;=100,"&gt;&gt;100",E420/D420*100),"-")</f>
        <v>129.94216192867484</v>
      </c>
    </row>
    <row r="421" spans="1:6" ht="24" x14ac:dyDescent="0.2">
      <c r="A421" s="53">
        <v>81</v>
      </c>
      <c r="B421" s="232" t="s">
        <v>849</v>
      </c>
      <c r="C421" s="50" t="s">
        <v>850</v>
      </c>
      <c r="D421" s="51">
        <f t="shared" ref="D421:E421" si="120">D422+D427+D430+D434+D435+D442+D447+D455</f>
        <v>0</v>
      </c>
      <c r="E421" s="51">
        <f t="shared" si="120"/>
        <v>92804.55</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92804.55</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4062516.17</v>
      </c>
      <c r="E484" s="51">
        <f t="shared" si="137"/>
        <v>5186116.79</v>
      </c>
      <c r="F484" s="52">
        <f t="shared" si="119"/>
        <v>127.65775132902426</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4062516.17</v>
      </c>
      <c r="E495" s="51">
        <f t="shared" si="140"/>
        <v>5186116.79</v>
      </c>
      <c r="F495" s="52">
        <f t="shared" si="119"/>
        <v>127.65775132902426</v>
      </c>
    </row>
    <row r="496" spans="1:6" ht="12.75" customHeight="1" x14ac:dyDescent="0.2">
      <c r="A496" s="53">
        <v>8443</v>
      </c>
      <c r="B496" s="85" t="s">
        <v>999</v>
      </c>
      <c r="C496" s="50" t="s">
        <v>1000</v>
      </c>
      <c r="D496" s="242">
        <v>3075273.64</v>
      </c>
      <c r="E496" s="242">
        <v>5186116.79</v>
      </c>
      <c r="F496" s="52">
        <f t="shared" si="119"/>
        <v>168.63919758373112</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987242.53</v>
      </c>
      <c r="E498" s="242">
        <v>0</v>
      </c>
      <c r="F498" s="52">
        <f t="shared" si="119"/>
        <v>0</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1408188.99</v>
      </c>
      <c r="E528" s="51">
        <f t="shared" si="148"/>
        <v>4174473.17</v>
      </c>
      <c r="F528" s="52">
        <f t="shared" si="119"/>
        <v>296.4426791889631</v>
      </c>
    </row>
    <row r="529" spans="1:6" ht="24" x14ac:dyDescent="0.2">
      <c r="A529" s="53">
        <v>51</v>
      </c>
      <c r="B529" s="85" t="s">
        <v>1065</v>
      </c>
      <c r="C529" s="50" t="s">
        <v>1066</v>
      </c>
      <c r="D529" s="51">
        <f t="shared" ref="D529:E529" si="149">D530+D535+D538+D542+D543+D550+D555+D563</f>
        <v>80960.91</v>
      </c>
      <c r="E529" s="51">
        <f t="shared" si="149"/>
        <v>175675.93</v>
      </c>
      <c r="F529" s="52">
        <f t="shared" si="119"/>
        <v>216.98858127953352</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1327</v>
      </c>
      <c r="F535" s="52" t="str">
        <f t="shared" si="119"/>
        <v>-</v>
      </c>
    </row>
    <row r="536" spans="1:6" ht="24" x14ac:dyDescent="0.2">
      <c r="A536" s="53">
        <v>5121</v>
      </c>
      <c r="B536" s="85" t="s">
        <v>1079</v>
      </c>
      <c r="C536" s="50" t="s">
        <v>1080</v>
      </c>
      <c r="D536" s="242">
        <v>0</v>
      </c>
      <c r="E536" s="242">
        <v>1327</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80960.91</v>
      </c>
      <c r="E542" s="242">
        <v>174348.93</v>
      </c>
      <c r="F542" s="52">
        <f t="shared" si="119"/>
        <v>215.34951867512356</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799994</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799994</v>
      </c>
      <c r="F585" s="52" t="str">
        <f t="shared" si="119"/>
        <v>-</v>
      </c>
    </row>
    <row r="586" spans="1:6" ht="12.75" customHeight="1" x14ac:dyDescent="0.2">
      <c r="A586" s="53">
        <v>5321</v>
      </c>
      <c r="B586" s="85" t="s">
        <v>1171</v>
      </c>
      <c r="C586" s="50" t="s">
        <v>1172</v>
      </c>
      <c r="D586" s="242">
        <v>0</v>
      </c>
      <c r="E586" s="242">
        <v>799994</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1327228.08</v>
      </c>
      <c r="E593" s="51">
        <f t="shared" si="167"/>
        <v>3198803.24</v>
      </c>
      <c r="F593" s="52">
        <f t="shared" si="119"/>
        <v>241.01383087072722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1327228.08</v>
      </c>
      <c r="E605" s="51">
        <f t="shared" si="171"/>
        <v>3198803.24</v>
      </c>
      <c r="F605" s="52">
        <f t="shared" si="119"/>
        <v>241.01383087072722</v>
      </c>
    </row>
    <row r="606" spans="1:6" ht="24" x14ac:dyDescent="0.2">
      <c r="A606" s="53">
        <v>5443</v>
      </c>
      <c r="B606" s="85" t="s">
        <v>1210</v>
      </c>
      <c r="C606" s="50" t="s">
        <v>1211</v>
      </c>
      <c r="D606" s="242">
        <v>1327228.08</v>
      </c>
      <c r="E606" s="242">
        <v>3198803.24</v>
      </c>
      <c r="F606" s="52">
        <f t="shared" si="119"/>
        <v>241.01383087072722</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2654327.1799999997</v>
      </c>
      <c r="E635" s="51">
        <f t="shared" si="178"/>
        <v>1104448.17</v>
      </c>
      <c r="F635" s="52">
        <f t="shared" si="119"/>
        <v>41.609345612020597</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2248550.79</v>
      </c>
      <c r="E637" s="242">
        <v>4943484.96</v>
      </c>
      <c r="F637" s="52">
        <f t="shared" si="119"/>
        <v>219.85204790504196</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37504112.259999998</v>
      </c>
      <c r="E639" s="51">
        <f t="shared" si="180"/>
        <v>41973486.299999997</v>
      </c>
      <c r="F639" s="52">
        <f t="shared" si="119"/>
        <v>111.91702394930918</v>
      </c>
    </row>
    <row r="640" spans="1:6" ht="12.75" customHeight="1" x14ac:dyDescent="0.2">
      <c r="A640" s="53" t="s">
        <v>609</v>
      </c>
      <c r="B640" s="85" t="s">
        <v>1278</v>
      </c>
      <c r="C640" s="50" t="s">
        <v>1279</v>
      </c>
      <c r="D640" s="51">
        <f t="shared" ref="D640:E640" si="181">D413+D528</f>
        <v>37254478.979999997</v>
      </c>
      <c r="E640" s="51">
        <f t="shared" si="181"/>
        <v>40149309.32</v>
      </c>
      <c r="F640" s="52">
        <f t="shared" si="119"/>
        <v>107.77042229352902</v>
      </c>
    </row>
    <row r="641" spans="1:6" ht="12.75" customHeight="1" x14ac:dyDescent="0.2">
      <c r="A641" s="53" t="s">
        <v>609</v>
      </c>
      <c r="B641" s="85" t="s">
        <v>1280</v>
      </c>
      <c r="C641" s="50" t="s">
        <v>1281</v>
      </c>
      <c r="D641" s="51">
        <f t="shared" ref="D641:E641" si="182">IF(D639&gt;=D640,D639-D640,0)</f>
        <v>249633.28000000119</v>
      </c>
      <c r="E641" s="51">
        <f t="shared" si="182"/>
        <v>1824176.9799999967</v>
      </c>
      <c r="F641" s="52">
        <f t="shared" si="119"/>
        <v>730.74270385742966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849555.89000000013</v>
      </c>
      <c r="E644" s="51">
        <f t="shared" si="185"/>
        <v>599922.61000000034</v>
      </c>
      <c r="F644" s="52">
        <f t="shared" si="119"/>
        <v>70.616026215767889</v>
      </c>
    </row>
    <row r="645" spans="1:6" ht="24" x14ac:dyDescent="0.2">
      <c r="A645" s="53" t="s">
        <v>609</v>
      </c>
      <c r="B645" s="85" t="s">
        <v>1288</v>
      </c>
      <c r="C645" s="50" t="s">
        <v>1289</v>
      </c>
      <c r="D645" s="51">
        <f t="shared" ref="D645:E645" si="186">IF(D641+D643-D642-D644&gt;=0,D641+D643-D642-D644,0)</f>
        <v>0</v>
      </c>
      <c r="E645" s="51">
        <f t="shared" si="186"/>
        <v>1224254.3699999964</v>
      </c>
      <c r="F645" s="52" t="str">
        <f t="shared" si="119"/>
        <v>-</v>
      </c>
    </row>
    <row r="646" spans="1:6" ht="24" x14ac:dyDescent="0.2">
      <c r="A646" s="53" t="s">
        <v>609</v>
      </c>
      <c r="B646" s="85" t="s">
        <v>1290</v>
      </c>
      <c r="C646" s="50" t="s">
        <v>1291</v>
      </c>
      <c r="D646" s="51">
        <f t="shared" ref="D646:E646" si="187">IF(D642+D644-D641-D643&gt;=0,D642+D644-D641-D643,0)</f>
        <v>599922.60999999894</v>
      </c>
      <c r="E646" s="51">
        <f t="shared" si="187"/>
        <v>0</v>
      </c>
      <c r="F646" s="52">
        <f t="shared" si="119"/>
        <v>0</v>
      </c>
    </row>
    <row r="647" spans="1:6" ht="24" x14ac:dyDescent="0.2">
      <c r="A647" s="55" t="s">
        <v>1292</v>
      </c>
      <c r="B647" s="233" t="s">
        <v>1293</v>
      </c>
      <c r="C647" s="56" t="s">
        <v>1292</v>
      </c>
      <c r="D647" s="243">
        <v>1519243.45</v>
      </c>
      <c r="E647" s="243">
        <v>1487875.44</v>
      </c>
      <c r="F647" s="57">
        <f t="shared" si="119"/>
        <v>97.935287461663904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405228.94</v>
      </c>
      <c r="E649" s="242">
        <v>368883.51</v>
      </c>
      <c r="F649" s="52">
        <f t="shared" ref="F649:F724" si="188">IF(D649&lt;&gt;0,IF(E649/D649&gt;=100,"&gt;&gt;100",E649/D649*100),"-")</f>
        <v>91.030889847107161</v>
      </c>
    </row>
    <row r="650" spans="1:6" ht="12.75" customHeight="1" x14ac:dyDescent="0.2">
      <c r="A650" s="53" t="s">
        <v>1297</v>
      </c>
      <c r="B650" s="85" t="s">
        <v>1298</v>
      </c>
      <c r="C650" s="50" t="s">
        <v>1297</v>
      </c>
      <c r="D650" s="242">
        <v>43934998.969999999</v>
      </c>
      <c r="E650" s="242">
        <v>44725519.240000002</v>
      </c>
      <c r="F650" s="52">
        <f t="shared" si="188"/>
        <v>101.79929506892624</v>
      </c>
    </row>
    <row r="651" spans="1:6" ht="12.75" customHeight="1" x14ac:dyDescent="0.2">
      <c r="A651" s="53" t="s">
        <v>1299</v>
      </c>
      <c r="B651" s="85" t="s">
        <v>1300</v>
      </c>
      <c r="C651" s="50" t="s">
        <v>1299</v>
      </c>
      <c r="D651" s="242">
        <v>43971344.399999999</v>
      </c>
      <c r="E651" s="242">
        <v>43047978.829999998</v>
      </c>
      <c r="F651" s="52">
        <f t="shared" si="188"/>
        <v>97.900074281103855</v>
      </c>
    </row>
    <row r="652" spans="1:6" ht="24" x14ac:dyDescent="0.2">
      <c r="A652" s="53">
        <v>11</v>
      </c>
      <c r="B652" s="85" t="s">
        <v>1301</v>
      </c>
      <c r="C652" s="50" t="s">
        <v>1302</v>
      </c>
      <c r="D652" s="51">
        <f t="shared" ref="D652:E652" si="189">+D649+D650-D651</f>
        <v>368883.50999999791</v>
      </c>
      <c r="E652" s="51">
        <f t="shared" si="189"/>
        <v>2046423.9200000018</v>
      </c>
      <c r="F652" s="52">
        <f t="shared" si="188"/>
        <v>554.76156144795232</v>
      </c>
    </row>
    <row r="653" spans="1:6" ht="24" x14ac:dyDescent="0.2">
      <c r="A653" s="53" t="s">
        <v>609</v>
      </c>
      <c r="B653" s="85" t="s">
        <v>1303</v>
      </c>
      <c r="C653" s="50" t="s">
        <v>1304</v>
      </c>
      <c r="D653" s="262">
        <v>114</v>
      </c>
      <c r="E653" s="262">
        <v>114</v>
      </c>
      <c r="F653" s="52">
        <f t="shared" si="188"/>
        <v>100</v>
      </c>
    </row>
    <row r="654" spans="1:6" ht="24" x14ac:dyDescent="0.2">
      <c r="A654" s="53" t="s">
        <v>609</v>
      </c>
      <c r="B654" s="85" t="s">
        <v>1305</v>
      </c>
      <c r="C654" s="50" t="s">
        <v>1306</v>
      </c>
      <c r="D654" s="262">
        <v>637</v>
      </c>
      <c r="E654" s="262">
        <v>649</v>
      </c>
      <c r="F654" s="52">
        <f t="shared" si="188"/>
        <v>101.88383045525902</v>
      </c>
    </row>
    <row r="655" spans="1:6" ht="12.75" customHeight="1" x14ac:dyDescent="0.2">
      <c r="A655" s="53" t="s">
        <v>609</v>
      </c>
      <c r="B655" s="85" t="s">
        <v>1307</v>
      </c>
      <c r="C655" s="50" t="s">
        <v>1308</v>
      </c>
      <c r="D655" s="262">
        <v>109</v>
      </c>
      <c r="E655" s="262">
        <v>109</v>
      </c>
      <c r="F655" s="52">
        <f t="shared" si="188"/>
        <v>100</v>
      </c>
    </row>
    <row r="656" spans="1:6" ht="12.75" customHeight="1" x14ac:dyDescent="0.2">
      <c r="A656" s="53" t="s">
        <v>609</v>
      </c>
      <c r="B656" s="85" t="s">
        <v>1309</v>
      </c>
      <c r="C656" s="50" t="s">
        <v>1310</v>
      </c>
      <c r="D656" s="262">
        <v>591</v>
      </c>
      <c r="E656" s="262">
        <v>602</v>
      </c>
      <c r="F656" s="52">
        <f t="shared" si="188"/>
        <v>101.86125211505923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4691.92</v>
      </c>
      <c r="E660" s="242">
        <v>2629.6</v>
      </c>
      <c r="F660" s="52">
        <f t="shared" si="188"/>
        <v>56.0452863646439</v>
      </c>
    </row>
    <row r="661" spans="1:6" ht="12.75" customHeight="1" x14ac:dyDescent="0.2">
      <c r="A661" s="53">
        <v>63311</v>
      </c>
      <c r="B661" s="85" t="s">
        <v>1320</v>
      </c>
      <c r="C661" s="50" t="s">
        <v>1321</v>
      </c>
      <c r="D661" s="242">
        <v>2650807.27</v>
      </c>
      <c r="E661" s="242">
        <v>3201650.57</v>
      </c>
      <c r="F661" s="52">
        <f t="shared" si="188"/>
        <v>120.78020934354838</v>
      </c>
    </row>
    <row r="662" spans="1:6" ht="12.75" customHeight="1" x14ac:dyDescent="0.2">
      <c r="A662" s="53">
        <v>63312</v>
      </c>
      <c r="B662" s="85" t="s">
        <v>1322</v>
      </c>
      <c r="C662" s="50" t="s">
        <v>1323</v>
      </c>
      <c r="D662" s="242">
        <v>32174.39</v>
      </c>
      <c r="E662" s="242">
        <v>36151.370000000003</v>
      </c>
      <c r="F662" s="52">
        <f t="shared" si="188"/>
        <v>112.36070054475005</v>
      </c>
    </row>
    <row r="663" spans="1:6" ht="12.75" customHeight="1" x14ac:dyDescent="0.2">
      <c r="A663" s="53">
        <v>63313</v>
      </c>
      <c r="B663" s="85" t="s">
        <v>1324</v>
      </c>
      <c r="C663" s="50" t="s">
        <v>1325</v>
      </c>
      <c r="D663" s="242">
        <v>3981.68</v>
      </c>
      <c r="E663" s="242">
        <v>0</v>
      </c>
      <c r="F663" s="52">
        <f t="shared" si="188"/>
        <v>0</v>
      </c>
    </row>
    <row r="664" spans="1:6" ht="12.75" customHeight="1" x14ac:dyDescent="0.2">
      <c r="A664" s="53">
        <v>63314</v>
      </c>
      <c r="B664" s="85" t="s">
        <v>1326</v>
      </c>
      <c r="C664" s="50" t="s">
        <v>1327</v>
      </c>
      <c r="D664" s="242">
        <v>5427.53</v>
      </c>
      <c r="E664" s="242">
        <v>8112.72</v>
      </c>
      <c r="F664" s="52">
        <f t="shared" si="188"/>
        <v>149.47351741952602</v>
      </c>
    </row>
    <row r="665" spans="1:6" ht="12.75" customHeight="1" x14ac:dyDescent="0.2">
      <c r="A665" s="53">
        <v>63321</v>
      </c>
      <c r="B665" s="85" t="s">
        <v>1328</v>
      </c>
      <c r="C665" s="50" t="s">
        <v>1329</v>
      </c>
      <c r="D665" s="242">
        <v>1745216.49</v>
      </c>
      <c r="E665" s="242">
        <v>1503049.63</v>
      </c>
      <c r="F665" s="52">
        <f t="shared" si="188"/>
        <v>86.123964483053896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43602</v>
      </c>
      <c r="E669" s="242">
        <v>43458.29</v>
      </c>
      <c r="F669" s="52">
        <f t="shared" si="188"/>
        <v>99.670405027292333</v>
      </c>
    </row>
    <row r="670" spans="1:6" ht="12.75" customHeight="1" x14ac:dyDescent="0.2">
      <c r="A670" s="53">
        <v>63415</v>
      </c>
      <c r="B670" s="85" t="s">
        <v>1338</v>
      </c>
      <c r="C670" s="50" t="s">
        <v>1339</v>
      </c>
      <c r="D670" s="242">
        <v>87126.56</v>
      </c>
      <c r="E670" s="242">
        <v>29707.24</v>
      </c>
      <c r="F670" s="52">
        <f t="shared" si="188"/>
        <v>34.096652042729566</v>
      </c>
    </row>
    <row r="671" spans="1:6" ht="24" x14ac:dyDescent="0.2">
      <c r="A671" s="53">
        <v>63416</v>
      </c>
      <c r="B671" s="232" t="s">
        <v>1340</v>
      </c>
      <c r="C671" s="50" t="s">
        <v>1341</v>
      </c>
      <c r="D671" s="242">
        <v>252018.66</v>
      </c>
      <c r="E671" s="242">
        <v>261345.14</v>
      </c>
      <c r="F671" s="52">
        <f t="shared" si="188"/>
        <v>103.70071009821258</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51739.12</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8647125.0199999996</v>
      </c>
      <c r="E675" s="242">
        <v>10411089.289999999</v>
      </c>
      <c r="F675" s="52">
        <f t="shared" si="188"/>
        <v>120.39943063064445</v>
      </c>
    </row>
    <row r="676" spans="1:6" ht="24" x14ac:dyDescent="0.2">
      <c r="A676" s="53">
        <v>63613</v>
      </c>
      <c r="B676" s="232" t="s">
        <v>1350</v>
      </c>
      <c r="C676" s="50" t="s">
        <v>1351</v>
      </c>
      <c r="D676" s="242">
        <v>90554.09</v>
      </c>
      <c r="E676" s="242">
        <v>81854.460000000006</v>
      </c>
      <c r="F676" s="52">
        <f t="shared" si="188"/>
        <v>90.392891143845645</v>
      </c>
    </row>
    <row r="677" spans="1:6" ht="24" x14ac:dyDescent="0.2">
      <c r="A677" s="53">
        <v>63622</v>
      </c>
      <c r="B677" s="232" t="s">
        <v>1352</v>
      </c>
      <c r="C677" s="50" t="s">
        <v>1353</v>
      </c>
      <c r="D677" s="242">
        <v>114787.06</v>
      </c>
      <c r="E677" s="242">
        <v>186732.77</v>
      </c>
      <c r="F677" s="52">
        <f t="shared" si="188"/>
        <v>162.67754396706388</v>
      </c>
    </row>
    <row r="678" spans="1:6" ht="24" x14ac:dyDescent="0.2">
      <c r="A678" s="53">
        <v>63623</v>
      </c>
      <c r="B678" s="232" t="s">
        <v>1354</v>
      </c>
      <c r="C678" s="50" t="s">
        <v>1355</v>
      </c>
      <c r="D678" s="242">
        <v>10268.719999999999</v>
      </c>
      <c r="E678" s="242">
        <v>2250</v>
      </c>
      <c r="F678" s="52">
        <f t="shared" si="188"/>
        <v>21.911202175149384</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560412.9</v>
      </c>
      <c r="E694" s="242">
        <v>618788.29</v>
      </c>
      <c r="F694" s="52">
        <f t="shared" si="188"/>
        <v>110.4164964796492</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69.349999999999994</v>
      </c>
      <c r="E696" s="242">
        <v>0</v>
      </c>
      <c r="F696" s="52">
        <f t="shared" si="188"/>
        <v>0</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3832053.71</v>
      </c>
      <c r="E698" s="242">
        <v>983851.56</v>
      </c>
      <c r="F698" s="52">
        <f t="shared" si="188"/>
        <v>25.674263318193418</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686471.07</v>
      </c>
      <c r="E710" s="242">
        <v>752397.89</v>
      </c>
      <c r="F710" s="52">
        <f t="shared" si="188"/>
        <v>109.60372882137628</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725.43</v>
      </c>
      <c r="E712" s="242">
        <v>5030.54</v>
      </c>
      <c r="F712" s="52">
        <f t="shared" si="188"/>
        <v>693.45629488717043</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46466.2</v>
      </c>
      <c r="E716" s="242">
        <v>77579.7</v>
      </c>
      <c r="F716" s="52">
        <f t="shared" si="188"/>
        <v>166.95942426968421</v>
      </c>
    </row>
    <row r="717" spans="1:6" ht="12.75" customHeight="1" x14ac:dyDescent="0.2">
      <c r="A717" s="53">
        <v>31215</v>
      </c>
      <c r="B717" s="85" t="s">
        <v>1414</v>
      </c>
      <c r="C717" s="50" t="s">
        <v>1415</v>
      </c>
      <c r="D717" s="242">
        <v>41367.32</v>
      </c>
      <c r="E717" s="242">
        <v>45591.15</v>
      </c>
      <c r="F717" s="52">
        <f t="shared" si="188"/>
        <v>110.21054784307999</v>
      </c>
    </row>
    <row r="718" spans="1:6" ht="12.75" customHeight="1" x14ac:dyDescent="0.2">
      <c r="A718" s="53">
        <v>32121</v>
      </c>
      <c r="B718" s="85" t="s">
        <v>1416</v>
      </c>
      <c r="C718" s="50" t="s">
        <v>1417</v>
      </c>
      <c r="D718" s="242">
        <v>342897.21</v>
      </c>
      <c r="E718" s="242">
        <v>374541.3</v>
      </c>
      <c r="F718" s="52">
        <f t="shared" si="188"/>
        <v>109.22844779052008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18801.53</v>
      </c>
      <c r="E720" s="242">
        <v>48941.32</v>
      </c>
      <c r="F720" s="52">
        <f t="shared" si="188"/>
        <v>260.30498581764357</v>
      </c>
    </row>
    <row r="721" spans="1:6" ht="12.75" customHeight="1" x14ac:dyDescent="0.2">
      <c r="A721" s="53" t="s">
        <v>1422</v>
      </c>
      <c r="B721" s="85" t="s">
        <v>1423</v>
      </c>
      <c r="C721" s="50" t="s">
        <v>1422</v>
      </c>
      <c r="D721" s="242">
        <v>78246.009999999995</v>
      </c>
      <c r="E721" s="242">
        <v>68456.84</v>
      </c>
      <c r="F721" s="52">
        <f t="shared" si="188"/>
        <v>87.489240665434579</v>
      </c>
    </row>
    <row r="722" spans="1:6" ht="12.75" customHeight="1" x14ac:dyDescent="0.2">
      <c r="A722" s="53" t="s">
        <v>1424</v>
      </c>
      <c r="B722" s="85" t="s">
        <v>1425</v>
      </c>
      <c r="C722" s="50" t="s">
        <v>1424</v>
      </c>
      <c r="D722" s="242">
        <v>45200.160000000003</v>
      </c>
      <c r="E722" s="242">
        <v>45839.33</v>
      </c>
      <c r="F722" s="52">
        <f t="shared" si="188"/>
        <v>101.41408791473303</v>
      </c>
    </row>
    <row r="723" spans="1:6" ht="12.75" customHeight="1" x14ac:dyDescent="0.2">
      <c r="A723" s="53" t="s">
        <v>1426</v>
      </c>
      <c r="B723" s="85" t="s">
        <v>1427</v>
      </c>
      <c r="C723" s="50" t="s">
        <v>1426</v>
      </c>
      <c r="D723" s="242">
        <v>46462.69</v>
      </c>
      <c r="E723" s="242">
        <v>131.66</v>
      </c>
      <c r="F723" s="52">
        <f t="shared" si="188"/>
        <v>0.2833671489963237</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48897.21</v>
      </c>
      <c r="E725" s="242">
        <v>49442.86</v>
      </c>
      <c r="F725" s="52">
        <f t="shared" ref="F725:F979" si="190">IF(D725&lt;&gt;0,IF(E725/D725&gt;=100,"&gt;&gt;100",E725/D725*100),"-")</f>
        <v>101.11591233937477</v>
      </c>
    </row>
    <row r="726" spans="1:6" ht="12.75" customHeight="1" x14ac:dyDescent="0.2">
      <c r="A726" s="53" t="s">
        <v>1432</v>
      </c>
      <c r="B726" s="85" t="s">
        <v>1433</v>
      </c>
      <c r="C726" s="50" t="s">
        <v>1432</v>
      </c>
      <c r="D726" s="242">
        <v>6259.39</v>
      </c>
      <c r="E726" s="242">
        <v>7272.17</v>
      </c>
      <c r="F726" s="52">
        <f t="shared" si="190"/>
        <v>116.18017091122297</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26947.41</v>
      </c>
      <c r="E742" s="242">
        <v>49713.39</v>
      </c>
      <c r="F742" s="52">
        <f t="shared" si="190"/>
        <v>184.48299855162333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257034.11</v>
      </c>
      <c r="E760" s="242">
        <v>261712.04</v>
      </c>
      <c r="F760" s="52">
        <f t="shared" si="190"/>
        <v>101.8199646731712</v>
      </c>
    </row>
    <row r="761" spans="1:6" ht="12.75" customHeight="1" x14ac:dyDescent="0.2">
      <c r="A761" s="53">
        <v>36313</v>
      </c>
      <c r="B761" s="85" t="s">
        <v>1502</v>
      </c>
      <c r="C761" s="50" t="s">
        <v>1503</v>
      </c>
      <c r="D761" s="242">
        <v>663.61</v>
      </c>
      <c r="E761" s="242">
        <v>663.62</v>
      </c>
      <c r="F761" s="52">
        <f t="shared" si="190"/>
        <v>100.00150690917857</v>
      </c>
    </row>
    <row r="762" spans="1:6" ht="12.75" customHeight="1" x14ac:dyDescent="0.2">
      <c r="A762" s="53">
        <v>36314</v>
      </c>
      <c r="B762" s="85" t="s">
        <v>1504</v>
      </c>
      <c r="C762" s="50" t="s">
        <v>1505</v>
      </c>
      <c r="D762" s="242">
        <v>1327.23</v>
      </c>
      <c r="E762" s="242">
        <v>1327.23</v>
      </c>
      <c r="F762" s="52">
        <f t="shared" si="190"/>
        <v>100</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40000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41136.21</v>
      </c>
      <c r="E769" s="242">
        <v>1195.83</v>
      </c>
      <c r="F769" s="52">
        <f t="shared" si="190"/>
        <v>2.9070009123348992</v>
      </c>
    </row>
    <row r="770" spans="1:6" ht="12.75" customHeight="1" x14ac:dyDescent="0.2">
      <c r="A770" s="53">
        <v>36325</v>
      </c>
      <c r="B770" s="85" t="s">
        <v>1520</v>
      </c>
      <c r="C770" s="50" t="s">
        <v>1521</v>
      </c>
      <c r="D770" s="242">
        <v>0</v>
      </c>
      <c r="E770" s="242">
        <v>26545</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3344.61</v>
      </c>
      <c r="E817" s="242">
        <v>3345</v>
      </c>
      <c r="F817" s="52">
        <f t="shared" si="190"/>
        <v>100.0116605523514</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275990.44</v>
      </c>
      <c r="E819" s="242">
        <v>257294.85</v>
      </c>
      <c r="F819" s="52">
        <f t="shared" si="190"/>
        <v>93.226000871624393</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588636.15</v>
      </c>
      <c r="E823" s="242">
        <v>671745.2</v>
      </c>
      <c r="F823" s="52">
        <f t="shared" si="190"/>
        <v>114.11891709335214</v>
      </c>
    </row>
    <row r="824" spans="1:6" ht="12.75" customHeight="1" x14ac:dyDescent="0.2">
      <c r="A824" s="53">
        <v>37221</v>
      </c>
      <c r="B824" s="85" t="s">
        <v>1628</v>
      </c>
      <c r="C824" s="50" t="s">
        <v>1629</v>
      </c>
      <c r="D824" s="242">
        <v>39424.19</v>
      </c>
      <c r="E824" s="242">
        <v>42916.57</v>
      </c>
      <c r="F824" s="52">
        <f t="shared" si="190"/>
        <v>108.85846988866479</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11575.36</v>
      </c>
      <c r="E826" s="242">
        <v>17271.689999999999</v>
      </c>
      <c r="F826" s="52">
        <f t="shared" si="190"/>
        <v>149.21082368064577</v>
      </c>
    </row>
    <row r="827" spans="1:6" ht="12.75" customHeight="1" x14ac:dyDescent="0.2">
      <c r="A827" s="53" t="s">
        <v>1633</v>
      </c>
      <c r="B827" s="85" t="s">
        <v>1634</v>
      </c>
      <c r="C827" s="50" t="s">
        <v>1633</v>
      </c>
      <c r="D827" s="242">
        <v>72032.95</v>
      </c>
      <c r="E827" s="242">
        <v>568447.72</v>
      </c>
      <c r="F827" s="52">
        <f t="shared" si="190"/>
        <v>789.14957668678016</v>
      </c>
    </row>
    <row r="828" spans="1:6" ht="12.75" customHeight="1" x14ac:dyDescent="0.2">
      <c r="A828" s="53" t="s">
        <v>1635</v>
      </c>
      <c r="B828" s="85" t="s">
        <v>1636</v>
      </c>
      <c r="C828" s="50" t="s">
        <v>1635</v>
      </c>
      <c r="D828" s="242">
        <v>148273.54</v>
      </c>
      <c r="E828" s="242">
        <v>140322.57999999999</v>
      </c>
      <c r="F828" s="52">
        <f t="shared" si="190"/>
        <v>94.637640674121613</v>
      </c>
    </row>
    <row r="829" spans="1:6" ht="12.75" customHeight="1" x14ac:dyDescent="0.2">
      <c r="A829" s="53">
        <v>38117</v>
      </c>
      <c r="B829" s="85" t="s">
        <v>1637</v>
      </c>
      <c r="C829" s="50" t="s">
        <v>1638</v>
      </c>
      <c r="D829" s="242">
        <v>51118.06</v>
      </c>
      <c r="E829" s="242">
        <v>141399.53</v>
      </c>
      <c r="F829" s="52">
        <f t="shared" si="190"/>
        <v>276.61364691852543</v>
      </c>
    </row>
    <row r="830" spans="1:6" ht="12.75" customHeight="1" x14ac:dyDescent="0.2">
      <c r="A830" s="53">
        <v>38612</v>
      </c>
      <c r="B830" s="85" t="s">
        <v>1639</v>
      </c>
      <c r="C830" s="50" t="s">
        <v>1640</v>
      </c>
      <c r="D830" s="242">
        <v>75941.95</v>
      </c>
      <c r="E830" s="242">
        <v>70586.17</v>
      </c>
      <c r="F830" s="52">
        <f t="shared" si="190"/>
        <v>92.947534267950715</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92804.55</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3075273.64</v>
      </c>
      <c r="E885" s="242">
        <v>3440000</v>
      </c>
      <c r="F885" s="52">
        <f t="shared" si="190"/>
        <v>111.85996443555506</v>
      </c>
    </row>
    <row r="886" spans="1:6" ht="24" x14ac:dyDescent="0.2">
      <c r="A886" s="53">
        <v>84432</v>
      </c>
      <c r="B886" s="85" t="s">
        <v>1751</v>
      </c>
      <c r="C886" s="50" t="s">
        <v>1752</v>
      </c>
      <c r="D886" s="242">
        <v>0</v>
      </c>
      <c r="E886" s="242">
        <v>1746116.79</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987242.53</v>
      </c>
      <c r="E889" s="242">
        <v>0</v>
      </c>
      <c r="F889" s="52">
        <f t="shared" si="190"/>
        <v>0</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80960.91</v>
      </c>
      <c r="E919" s="242">
        <v>174348.93</v>
      </c>
      <c r="F919" s="52">
        <f t="shared" si="190"/>
        <v>215.34951867512356</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1327228.08</v>
      </c>
      <c r="E953" s="242">
        <v>3075273.64</v>
      </c>
      <c r="F953" s="52">
        <f t="shared" si="190"/>
        <v>231.70649312965108</v>
      </c>
    </row>
    <row r="954" spans="1:6" ht="24" x14ac:dyDescent="0.2">
      <c r="A954" s="53">
        <v>54432</v>
      </c>
      <c r="B954" s="85" t="s">
        <v>1887</v>
      </c>
      <c r="C954" s="50" t="s">
        <v>1888</v>
      </c>
      <c r="D954" s="242">
        <v>0</v>
      </c>
      <c r="E954" s="242">
        <v>123529.60000000001</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97" workbookViewId="0">
      <selection activeCell="E241" sqref="E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180741813.99000001</v>
      </c>
      <c r="E6" s="229">
        <f t="shared" si="0"/>
        <v>185676351.56999999</v>
      </c>
      <c r="F6" s="230">
        <f t="shared" ref="F6:F260" si="1">IF(D6&gt;0,IF(E6/D6&gt;=100,"&gt;&gt;100",E6/D6*100),"-")</f>
        <v>102.73015826889565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140147215</v>
      </c>
      <c r="E7" s="104">
        <f t="shared" si="2"/>
        <v>143622287.47</v>
      </c>
      <c r="F7" s="93">
        <f t="shared" si="1"/>
        <v>102.47958724688178</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69841514.780000001</v>
      </c>
      <c r="E8" s="104">
        <f>E9+E10-E11</f>
        <v>69934295.239999995</v>
      </c>
      <c r="F8" s="93">
        <f t="shared" si="1"/>
        <v>100.13284428365029</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69119992.939999998</v>
      </c>
      <c r="E9" s="247">
        <v>69052206.569999993</v>
      </c>
      <c r="F9" s="93">
        <f t="shared" si="1"/>
        <v>99.901929431533873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741796.8</v>
      </c>
      <c r="E10" s="247">
        <v>901588.01</v>
      </c>
      <c r="F10" s="93">
        <f t="shared" si="1"/>
        <v>121.5411026308013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20274.96</v>
      </c>
      <c r="E11" s="247">
        <v>19499.34</v>
      </c>
      <c r="F11" s="93">
        <f t="shared" si="1"/>
        <v>96.1744930692835</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54530767.619999997</v>
      </c>
      <c r="E12" s="104">
        <f t="shared" si="3"/>
        <v>63131770.150000006</v>
      </c>
      <c r="F12" s="93">
        <f t="shared" si="1"/>
        <v>115.7727516141648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49127058.060000002</v>
      </c>
      <c r="E13" s="104">
        <f t="shared" si="4"/>
        <v>57491393.710000001</v>
      </c>
      <c r="F13" s="93">
        <f t="shared" si="1"/>
        <v>117.02592416542518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4700251.32</v>
      </c>
      <c r="E14" s="247">
        <v>4754264.91</v>
      </c>
      <c r="F14" s="93">
        <f t="shared" si="1"/>
        <v>101.14916387066724</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45251863.020000003</v>
      </c>
      <c r="E15" s="247">
        <v>53609920.979999997</v>
      </c>
      <c r="F15" s="93">
        <f t="shared" si="1"/>
        <v>118.47008587537265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46940188.140000001</v>
      </c>
      <c r="E16" s="247">
        <v>47013811.359999999</v>
      </c>
      <c r="F16" s="93">
        <f t="shared" si="1"/>
        <v>100.15684474842838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8266875.0300000003</v>
      </c>
      <c r="E17" s="247">
        <v>8492595.4700000007</v>
      </c>
      <c r="F17" s="93">
        <f t="shared" si="1"/>
        <v>102.7304203726423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56032119.450000003</v>
      </c>
      <c r="E18" s="247">
        <v>56379199.009999998</v>
      </c>
      <c r="F18" s="93">
        <f t="shared" si="1"/>
        <v>100.61942964750727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2470690.8999999994</v>
      </c>
      <c r="E19" s="104">
        <f t="shared" si="5"/>
        <v>1517553.6600000001</v>
      </c>
      <c r="F19" s="93">
        <f t="shared" si="1"/>
        <v>61.422238613498777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1831399.14</v>
      </c>
      <c r="E20" s="247">
        <v>2800630.16</v>
      </c>
      <c r="F20" s="93">
        <f t="shared" si="1"/>
        <v>152.92298106026198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202399</v>
      </c>
      <c r="E21" s="247">
        <v>213695.19</v>
      </c>
      <c r="F21" s="93">
        <f t="shared" si="1"/>
        <v>105.58114911634939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862823.29</v>
      </c>
      <c r="E22" s="247">
        <v>921874.48</v>
      </c>
      <c r="F22" s="93">
        <f t="shared" si="1"/>
        <v>106.84394947197124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24063.08</v>
      </c>
      <c r="E23" s="247">
        <v>24063.08</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161889.88</v>
      </c>
      <c r="E24" s="247">
        <v>182721.33</v>
      </c>
      <c r="F24" s="93">
        <f t="shared" si="1"/>
        <v>112.86766658916541</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489287.67</v>
      </c>
      <c r="E25" s="247">
        <v>491042.98</v>
      </c>
      <c r="F25" s="93">
        <f t="shared" si="1"/>
        <v>100.35874805510632</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3347757.46</v>
      </c>
      <c r="E26" s="247">
        <v>3674363.59</v>
      </c>
      <c r="F26" s="93">
        <f t="shared" si="1"/>
        <v>109.75596750667833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4448928.62</v>
      </c>
      <c r="E28" s="247">
        <v>6790837.1500000004</v>
      </c>
      <c r="F28" s="93">
        <f t="shared" si="1"/>
        <v>152.63983151970643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84495.309999999939</v>
      </c>
      <c r="E29" s="104">
        <f t="shared" si="6"/>
        <v>468529.95</v>
      </c>
      <c r="F29" s="93">
        <f t="shared" si="1"/>
        <v>554.50409022702013</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649285.81999999995</v>
      </c>
      <c r="E30" s="247">
        <v>901891.14</v>
      </c>
      <c r="F30" s="93">
        <f t="shared" si="1"/>
        <v>138.90510345659484</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564790.51</v>
      </c>
      <c r="E34" s="247">
        <v>433361.19</v>
      </c>
      <c r="F34" s="93">
        <f t="shared" si="1"/>
        <v>76.729545260949934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2573943.7300000004</v>
      </c>
      <c r="E35" s="104">
        <f t="shared" si="7"/>
        <v>3308438.04</v>
      </c>
      <c r="F35" s="93">
        <f t="shared" si="1"/>
        <v>128.53575629642842</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3170747.72</v>
      </c>
      <c r="E36" s="247">
        <v>3315537.39</v>
      </c>
      <c r="F36" s="93">
        <f t="shared" si="1"/>
        <v>104.5664203773361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88635.93</v>
      </c>
      <c r="E37" s="247">
        <v>94812.04</v>
      </c>
      <c r="F37" s="93">
        <f t="shared" si="1"/>
        <v>106.96795306372935</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241601.67</v>
      </c>
      <c r="E38" s="247">
        <v>246367.33</v>
      </c>
      <c r="F38" s="93">
        <f t="shared" si="1"/>
        <v>101.97252775612023</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107140.04</v>
      </c>
      <c r="E39" s="247">
        <v>107140.04</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1034181.63</v>
      </c>
      <c r="E40" s="247">
        <v>455418.76</v>
      </c>
      <c r="F40" s="93">
        <f t="shared" si="1"/>
        <v>44.036632133951173</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274579.61999999994</v>
      </c>
      <c r="E45" s="104">
        <f t="shared" si="9"/>
        <v>345854.78999999992</v>
      </c>
      <c r="F45" s="93">
        <f t="shared" si="1"/>
        <v>125.95792433538951</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102795.44</v>
      </c>
      <c r="E47" s="247">
        <v>150372.76999999999</v>
      </c>
      <c r="F47" s="93">
        <f t="shared" si="1"/>
        <v>146.28350245886392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233749.91</v>
      </c>
      <c r="E48" s="247">
        <v>237824.52</v>
      </c>
      <c r="F48" s="93">
        <f t="shared" si="1"/>
        <v>101.74314933426069</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268595.36</v>
      </c>
      <c r="E49" s="247">
        <v>285825.36</v>
      </c>
      <c r="F49" s="93">
        <f t="shared" si="1"/>
        <v>106.41485392748409</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330561.09000000003</v>
      </c>
      <c r="E50" s="247">
        <v>328167.86</v>
      </c>
      <c r="F50" s="93">
        <f t="shared" si="1"/>
        <v>99.276009768723824</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76093.47</v>
      </c>
      <c r="E51" s="247">
        <v>76093.48</v>
      </c>
      <c r="F51" s="93">
        <f t="shared" si="1"/>
        <v>100.00001314173213</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46663.79</v>
      </c>
      <c r="E53" s="247">
        <v>0</v>
      </c>
      <c r="F53" s="93">
        <f t="shared" si="1"/>
        <v>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973717.8</v>
      </c>
      <c r="E54" s="247">
        <v>1130260.73</v>
      </c>
      <c r="F54" s="93">
        <f t="shared" si="1"/>
        <v>116.07682739290581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1020381.59</v>
      </c>
      <c r="E55" s="247">
        <v>1130260.73</v>
      </c>
      <c r="F55" s="93">
        <f t="shared" si="1"/>
        <v>110.76843614946053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15698819.59</v>
      </c>
      <c r="E56" s="104">
        <f t="shared" si="11"/>
        <v>10480128.6</v>
      </c>
      <c r="F56" s="93">
        <f t="shared" si="1"/>
        <v>66.757430645777617</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15219174.18</v>
      </c>
      <c r="E57" s="247">
        <v>9967888.5099999998</v>
      </c>
      <c r="F57" s="93">
        <f t="shared" si="1"/>
        <v>65.495593861453528</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18152.580000000002</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13605.15</v>
      </c>
      <c r="E61" s="247">
        <v>73992</v>
      </c>
      <c r="F61" s="93">
        <f t="shared" si="1"/>
        <v>543.85287924058173</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466040.26</v>
      </c>
      <c r="E62" s="247">
        <v>420095.51</v>
      </c>
      <c r="F62" s="93">
        <f t="shared" si="1"/>
        <v>90.141463314778861</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19.54</v>
      </c>
      <c r="E63" s="104">
        <f t="shared" si="12"/>
        <v>0</v>
      </c>
      <c r="F63" s="93">
        <f t="shared" si="1"/>
        <v>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19.54</v>
      </c>
      <c r="E64" s="247">
        <v>0</v>
      </c>
      <c r="F64" s="93">
        <f t="shared" si="1"/>
        <v>0</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40594598.990000002</v>
      </c>
      <c r="E68" s="104">
        <f t="shared" si="13"/>
        <v>42054064.099999994</v>
      </c>
      <c r="F68" s="93">
        <f t="shared" si="1"/>
        <v>103.59521992164404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368883.51</v>
      </c>
      <c r="E69" s="104">
        <f t="shared" si="14"/>
        <v>2046423.9200000002</v>
      </c>
      <c r="F69" s="93">
        <f t="shared" si="1"/>
        <v>554.76156144794868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368342.51</v>
      </c>
      <c r="E70" s="104">
        <f t="shared" si="15"/>
        <v>2044906.87</v>
      </c>
      <c r="F70" s="93">
        <f t="shared" si="1"/>
        <v>555.1645043630723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8603.64</v>
      </c>
      <c r="E71" s="247">
        <v>1654925.47</v>
      </c>
      <c r="F71" s="93" t="str">
        <f t="shared" si="1"/>
        <v>&gt;&gt;100</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359738.87</v>
      </c>
      <c r="E72" s="247">
        <v>388738.78</v>
      </c>
      <c r="F72" s="93">
        <f t="shared" si="1"/>
        <v>108.0613779656338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1242.6199999999999</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541</v>
      </c>
      <c r="E76" s="247">
        <v>1517.05</v>
      </c>
      <c r="F76" s="93">
        <f t="shared" si="1"/>
        <v>280.41589648798521</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211836.80000000002</v>
      </c>
      <c r="E78" s="104">
        <f>E79+SUM(E82:E84)-E85+E86</f>
        <v>214299.09</v>
      </c>
      <c r="F78" s="93">
        <f t="shared" si="1"/>
        <v>101.1623523391592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632.47</v>
      </c>
      <c r="E83" s="247">
        <v>12420.24</v>
      </c>
      <c r="F83" s="93">
        <f t="shared" si="1"/>
        <v>1963.7674514206208</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196.79</v>
      </c>
      <c r="E84" s="247">
        <v>775.73</v>
      </c>
      <c r="F84" s="93">
        <f t="shared" si="1"/>
        <v>394.19177803750193</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211007.54</v>
      </c>
      <c r="E86" s="247">
        <v>201103.12</v>
      </c>
      <c r="F86" s="93">
        <f t="shared" si="1"/>
        <v>95.306129818868072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92804.55</v>
      </c>
      <c r="E87" s="104">
        <f t="shared" si="17"/>
        <v>152316.93</v>
      </c>
      <c r="F87" s="93">
        <f t="shared" si="1"/>
        <v>164.12657569052379</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92804.55</v>
      </c>
      <c r="E88" s="104">
        <f t="shared" si="18"/>
        <v>152316.93</v>
      </c>
      <c r="F88" s="93">
        <f t="shared" si="1"/>
        <v>164.12657569052379</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92804.55</v>
      </c>
      <c r="E93" s="247">
        <v>152316.93</v>
      </c>
      <c r="F93" s="93">
        <f t="shared" si="1"/>
        <v>164.12657569052379</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35348459.350000001</v>
      </c>
      <c r="E134" s="104">
        <f t="shared" si="23"/>
        <v>35342392.579999998</v>
      </c>
      <c r="F134" s="93">
        <f t="shared" si="1"/>
        <v>99.982837243513401</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35348459.350000001</v>
      </c>
      <c r="E135" s="104">
        <f t="shared" si="24"/>
        <v>35342392.579999998</v>
      </c>
      <c r="F135" s="93">
        <f t="shared" si="1"/>
        <v>99.982837243513401</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35348459.350000001</v>
      </c>
      <c r="E141" s="247">
        <v>35342392.579999998</v>
      </c>
      <c r="F141" s="93">
        <f t="shared" si="1"/>
        <v>99.982837243513401</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2952636.6799999997</v>
      </c>
      <c r="E146" s="104">
        <f t="shared" si="26"/>
        <v>2680745.35</v>
      </c>
      <c r="F146" s="93">
        <f t="shared" si="1"/>
        <v>90.791575142255581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373919.19</v>
      </c>
      <c r="E147" s="247">
        <v>373916.56</v>
      </c>
      <c r="F147" s="93">
        <f t="shared" si="1"/>
        <v>99.99929663946908</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5.46</v>
      </c>
      <c r="E148" s="247">
        <v>0</v>
      </c>
      <c r="F148" s="93">
        <f t="shared" si="1"/>
        <v>0</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457.9</v>
      </c>
      <c r="E149" s="104">
        <f t="shared" si="27"/>
        <v>2517.5100000000002</v>
      </c>
      <c r="F149" s="93">
        <f t="shared" si="1"/>
        <v>549.79471500327588</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457.9</v>
      </c>
      <c r="E155" s="247">
        <v>2517.5100000000002</v>
      </c>
      <c r="F155" s="93">
        <f t="shared" si="1"/>
        <v>549.79471500327588</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912880</v>
      </c>
      <c r="E158" s="247">
        <v>364074.65</v>
      </c>
      <c r="F158" s="93">
        <f t="shared" si="1"/>
        <v>39.881983393217077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2867020.88</v>
      </c>
      <c r="E159" s="247">
        <v>3302884.06</v>
      </c>
      <c r="F159" s="93">
        <f t="shared" si="1"/>
        <v>115.20265105289363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28246.15</v>
      </c>
      <c r="E160" s="247">
        <v>28518.91</v>
      </c>
      <c r="F160" s="93">
        <f t="shared" si="1"/>
        <v>100.96565372626003</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1796648.97</v>
      </c>
      <c r="E162" s="247">
        <v>1091494.43</v>
      </c>
      <c r="F162" s="93">
        <f t="shared" si="1"/>
        <v>60.751679834263896</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3026541.87</v>
      </c>
      <c r="E163" s="247">
        <v>2482660.77</v>
      </c>
      <c r="F163" s="93">
        <f t="shared" si="1"/>
        <v>82.029619170608072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100734.65</v>
      </c>
      <c r="E164" s="104">
        <f t="shared" si="28"/>
        <v>130010.79000000001</v>
      </c>
      <c r="F164" s="93">
        <f t="shared" si="1"/>
        <v>129.06263137857729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27233.95</v>
      </c>
      <c r="E165" s="247">
        <v>22242.19</v>
      </c>
      <c r="F165" s="93">
        <f t="shared" si="1"/>
        <v>81.670818959423798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73500.7</v>
      </c>
      <c r="E166" s="247">
        <v>107768.6</v>
      </c>
      <c r="F166" s="93">
        <f t="shared" si="1"/>
        <v>146.62254917300109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1519243.45</v>
      </c>
      <c r="E170" s="104">
        <f t="shared" si="29"/>
        <v>1487875.44</v>
      </c>
      <c r="F170" s="93">
        <f t="shared" si="1"/>
        <v>97.935287461663904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214696.81</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1519243.45</v>
      </c>
      <c r="E173" s="247">
        <v>1273178.6299999999</v>
      </c>
      <c r="F173" s="93">
        <f t="shared" si="1"/>
        <v>83.803463493622431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180741813.98999995</v>
      </c>
      <c r="E175" s="104">
        <f t="shared" si="30"/>
        <v>185676351.56999999</v>
      </c>
      <c r="F175" s="93">
        <f t="shared" si="1"/>
        <v>102.73015826889569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7841865.4399999995</v>
      </c>
      <c r="E176" s="104">
        <f t="shared" si="31"/>
        <v>10168923.870000001</v>
      </c>
      <c r="F176" s="93">
        <f t="shared" si="1"/>
        <v>129.67480694236448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2434906.89</v>
      </c>
      <c r="E177" s="104">
        <f t="shared" si="32"/>
        <v>2847208.1100000003</v>
      </c>
      <c r="F177" s="93">
        <f t="shared" si="1"/>
        <v>116.93293578055463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1320906.75</v>
      </c>
      <c r="E178" s="247">
        <v>1388700</v>
      </c>
      <c r="F178" s="93">
        <f t="shared" si="1"/>
        <v>105.13232671420599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756947.08</v>
      </c>
      <c r="E179" s="247">
        <v>919453.93</v>
      </c>
      <c r="F179" s="93">
        <f t="shared" si="1"/>
        <v>121.46872011184719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10381.64</v>
      </c>
      <c r="E180" s="104">
        <f t="shared" si="33"/>
        <v>9246.89</v>
      </c>
      <c r="F180" s="93">
        <f t="shared" si="1"/>
        <v>89.069646028951112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43.83</v>
      </c>
      <c r="E181" s="247">
        <v>0</v>
      </c>
      <c r="F181" s="93">
        <f t="shared" si="1"/>
        <v>0</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5541.86</v>
      </c>
      <c r="E182" s="247">
        <v>6219.76</v>
      </c>
      <c r="F182" s="93">
        <f t="shared" si="1"/>
        <v>112.23235520204409</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4795.95</v>
      </c>
      <c r="E183" s="247">
        <v>3027.13</v>
      </c>
      <c r="F183" s="93">
        <f t="shared" si="1"/>
        <v>63.118464537787098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3207.03</v>
      </c>
      <c r="E184" s="247">
        <v>2896.46</v>
      </c>
      <c r="F184" s="93">
        <f t="shared" si="1"/>
        <v>90.315962120716037</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11800.09</v>
      </c>
      <c r="E186" s="247">
        <v>86609.56</v>
      </c>
      <c r="F186" s="93">
        <f t="shared" si="1"/>
        <v>733.97372392922421</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106625.52</v>
      </c>
      <c r="E187" s="247">
        <v>95252.59</v>
      </c>
      <c r="F187" s="93">
        <f t="shared" si="1"/>
        <v>89.333763624318081</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225038.78</v>
      </c>
      <c r="E188" s="247">
        <v>345048.68</v>
      </c>
      <c r="F188" s="93">
        <f t="shared" si="1"/>
        <v>153.32854186287358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352980.19</v>
      </c>
      <c r="E189" s="247">
        <v>280531.09999999998</v>
      </c>
      <c r="F189" s="93">
        <f t="shared" si="1"/>
        <v>79.475026629681395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5035045.8099999996</v>
      </c>
      <c r="E206" s="104">
        <f t="shared" si="37"/>
        <v>7022359.3600000003</v>
      </c>
      <c r="F206" s="93">
        <f t="shared" si="1"/>
        <v>139.46962202514698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5035045.8099999996</v>
      </c>
      <c r="E207" s="104">
        <f t="shared" si="38"/>
        <v>7022359.3600000003</v>
      </c>
      <c r="F207" s="93">
        <f t="shared" si="1"/>
        <v>139.46962202514698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5035045.8099999996</v>
      </c>
      <c r="E212" s="247">
        <v>7022359.3600000003</v>
      </c>
      <c r="F212" s="93">
        <f t="shared" si="1"/>
        <v>139.46962202514698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18932.55</v>
      </c>
      <c r="E234" s="104">
        <f t="shared" si="40"/>
        <v>18825.3</v>
      </c>
      <c r="F234" s="93">
        <f t="shared" si="1"/>
        <v>99.433515295087034</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18932.55</v>
      </c>
      <c r="E236" s="247">
        <v>18825.3</v>
      </c>
      <c r="F236" s="93">
        <f t="shared" si="1"/>
        <v>99.433515295087034</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172899948.54999995</v>
      </c>
      <c r="E237" s="104">
        <f t="shared" si="41"/>
        <v>175507427.69999999</v>
      </c>
      <c r="F237" s="93">
        <f t="shared" si="1"/>
        <v>101.50808555576059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170438426.95999998</v>
      </c>
      <c r="E238" s="104">
        <f t="shared" si="42"/>
        <v>171440705.74999997</v>
      </c>
      <c r="F238" s="93">
        <f t="shared" si="1"/>
        <v>100.5880591647535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175473472.76999998</v>
      </c>
      <c r="E239" s="104">
        <f t="shared" si="43"/>
        <v>178463065.10999998</v>
      </c>
      <c r="F239" s="93">
        <f t="shared" si="1"/>
        <v>101.70372894136459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174490954.41999999</v>
      </c>
      <c r="E240" s="247">
        <v>177406416.88</v>
      </c>
      <c r="F240" s="93">
        <f t="shared" si="1"/>
        <v>101.67083873756715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982518.35</v>
      </c>
      <c r="E241" s="247">
        <v>1056648.23</v>
      </c>
      <c r="F241" s="93">
        <f t="shared" si="1"/>
        <v>107.54488503955169</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5035045.8099999996</v>
      </c>
      <c r="E242" s="104">
        <f t="shared" si="44"/>
        <v>7022359.3600000003</v>
      </c>
      <c r="F242" s="93">
        <f t="shared" si="1"/>
        <v>139.46962202514698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5035045.8099999996</v>
      </c>
      <c r="E243" s="247">
        <v>7022359.3600000003</v>
      </c>
      <c r="F243" s="93">
        <f t="shared" si="1"/>
        <v>139.46962202514698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-599922.61000000034</v>
      </c>
      <c r="E245" s="104">
        <f t="shared" si="45"/>
        <v>1224254.370000001</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5843486.1699999999</v>
      </c>
      <c r="E246" s="104">
        <f t="shared" si="46"/>
        <v>12850452.300000001</v>
      </c>
      <c r="F246" s="93">
        <f t="shared" si="1"/>
        <v>219.91071641399986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900001.21</v>
      </c>
      <c r="E247" s="247">
        <v>6802519.1699999999</v>
      </c>
      <c r="F247" s="93">
        <f t="shared" si="1"/>
        <v>755.83444715590997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4943484.96</v>
      </c>
      <c r="E249" s="247">
        <v>6047933.1299999999</v>
      </c>
      <c r="F249" s="93">
        <f t="shared" si="1"/>
        <v>122.34148943380218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6443408.7800000003</v>
      </c>
      <c r="E250" s="104">
        <f t="shared" si="47"/>
        <v>11626197.93</v>
      </c>
      <c r="F250" s="93">
        <f t="shared" si="1"/>
        <v>180.43551677315745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6443408.7800000003</v>
      </c>
      <c r="E252" s="247">
        <v>11626197.93</v>
      </c>
      <c r="F252" s="93">
        <f t="shared" si="1"/>
        <v>180.43551677315745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2960709.55</v>
      </c>
      <c r="E255" s="247">
        <v>2712456.79</v>
      </c>
      <c r="F255" s="93">
        <f t="shared" si="1"/>
        <v>91.615092402427663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100734.65</v>
      </c>
      <c r="E256" s="247">
        <v>130010.79</v>
      </c>
      <c r="F256" s="93">
        <f t="shared" si="1"/>
        <v>129.06263137857727</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8790814.2200000007</v>
      </c>
      <c r="E259" s="104">
        <f t="shared" si="49"/>
        <v>15564782.24</v>
      </c>
      <c r="F259" s="93">
        <f t="shared" si="1"/>
        <v>177.05734475184937</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8790814.2200000007</v>
      </c>
      <c r="E260" s="248">
        <v>15564782.24</v>
      </c>
      <c r="F260" s="97">
        <f t="shared" si="1"/>
        <v>177.05734475184937</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92804.55</v>
      </c>
      <c r="E262" s="247">
        <v>152316.93</v>
      </c>
      <c r="F262" s="93">
        <f t="shared" ref="F262:F322" si="50">IF(D262&gt;0,IF(E262/D262&gt;=100,"&gt;&gt;100",E262/D262*100),"-")</f>
        <v>164.12657569052379</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2901490.32</v>
      </c>
      <c r="E264" s="247">
        <v>2629166.2000000002</v>
      </c>
      <c r="F264" s="93">
        <f t="shared" si="50"/>
        <v>90.614336428322133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3077688.23</v>
      </c>
      <c r="E265" s="247">
        <v>2534239.92</v>
      </c>
      <c r="F265" s="93">
        <f t="shared" si="50"/>
        <v>82.342320943924847</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100734.65</v>
      </c>
      <c r="E266" s="247">
        <v>130010.79</v>
      </c>
      <c r="F266" s="93">
        <f t="shared" si="50"/>
        <v>129.06263137857727</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103689.77</v>
      </c>
      <c r="E268" s="247">
        <v>129329.54</v>
      </c>
      <c r="F268" s="93">
        <f t="shared" si="50"/>
        <v>124.72738631785951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2257.69</v>
      </c>
      <c r="E269" s="247">
        <v>415.34</v>
      </c>
      <c r="F269" s="93">
        <f t="shared" si="50"/>
        <v>18.396679792176958</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420.8</v>
      </c>
      <c r="E270" s="247">
        <v>420.8</v>
      </c>
      <c r="F270" s="93">
        <f t="shared" si="50"/>
        <v>100</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104639.28</v>
      </c>
      <c r="E271" s="247">
        <v>70937.440000000002</v>
      </c>
      <c r="F271" s="93">
        <f t="shared" si="50"/>
        <v>67.792362485674602</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1091506.47</v>
      </c>
      <c r="E287" s="247">
        <v>130622.31</v>
      </c>
      <c r="F287" s="93">
        <f t="shared" si="50"/>
        <v>11.967158563888312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1343400.42</v>
      </c>
      <c r="E288" s="247">
        <v>2716585.8</v>
      </c>
      <c r="F288" s="93">
        <f t="shared" si="50"/>
        <v>202.21713195534062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337862.2</v>
      </c>
      <c r="E289" s="247">
        <v>28.07</v>
      </c>
      <c r="F289" s="93">
        <f t="shared" si="50"/>
        <v>8.3081208847867564E-3</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15117.99</v>
      </c>
      <c r="E290" s="247">
        <v>280503.03000000003</v>
      </c>
      <c r="F290" s="93">
        <f t="shared" si="50"/>
        <v>1855.4254236178224</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5035045.8099999996</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7022359.3600000003</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2809.35</v>
      </c>
      <c r="E295" s="247">
        <v>2407.59</v>
      </c>
      <c r="F295" s="93">
        <f t="shared" si="50"/>
        <v>85.699183085055282</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84421.84</v>
      </c>
      <c r="E297" s="247">
        <v>112779.62</v>
      </c>
      <c r="F297" s="93">
        <f t="shared" si="50"/>
        <v>133.5905732450276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28793.58</v>
      </c>
      <c r="E298" s="247">
        <v>41513.67</v>
      </c>
      <c r="F298" s="93">
        <f t="shared" si="50"/>
        <v>144.17682691766706</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49056.9</v>
      </c>
      <c r="E299" s="247">
        <v>78997.990000000005</v>
      </c>
      <c r="F299" s="93">
        <f t="shared" si="50"/>
        <v>161.03339183682621</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8700.0300000000007</v>
      </c>
      <c r="E301" s="247">
        <v>0</v>
      </c>
      <c r="F301" s="93">
        <f t="shared" si="50"/>
        <v>0</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31019.15</v>
      </c>
      <c r="E302" s="247">
        <v>98255.21</v>
      </c>
      <c r="F302" s="93">
        <f t="shared" si="50"/>
        <v>316.7566164772407</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5" workbookViewId="0">
      <selection activeCell="D139" sqref="D13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2085761.3199999998</v>
      </c>
      <c r="E5" s="79">
        <f t="shared" si="0"/>
        <v>2494661.0999999996</v>
      </c>
      <c r="F5" s="80">
        <f t="shared" ref="F5:F141" si="1">IF(D5&gt;0,IF(E5/D5&gt;=100,"&gt;&gt;100",E5/D5*100),"-")</f>
        <v>119.60434188126567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677943.17</v>
      </c>
      <c r="E6" s="81">
        <f t="shared" si="2"/>
        <v>947254.22</v>
      </c>
      <c r="F6" s="63">
        <f t="shared" si="1"/>
        <v>139.72472353397998</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90376.27</v>
      </c>
      <c r="E7" s="249">
        <v>203901.52</v>
      </c>
      <c r="F7" s="63">
        <f t="shared" si="1"/>
        <v>225.61400243670158</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587566.9</v>
      </c>
      <c r="E8" s="249">
        <v>743352.7</v>
      </c>
      <c r="F8" s="63">
        <f t="shared" si="1"/>
        <v>126.51371273637095</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1407818.15</v>
      </c>
      <c r="E13" s="81">
        <f t="shared" si="4"/>
        <v>1547406.88</v>
      </c>
      <c r="F13" s="63">
        <f t="shared" si="1"/>
        <v>109.91525290393507</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1407818.15</v>
      </c>
      <c r="E16" s="249">
        <v>1547406.88</v>
      </c>
      <c r="F16" s="63">
        <f t="shared" si="1"/>
        <v>109.91525290393507</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728172.44</v>
      </c>
      <c r="E28" s="81">
        <f t="shared" si="6"/>
        <v>921864.88</v>
      </c>
      <c r="F28" s="63">
        <f t="shared" si="1"/>
        <v>126.59980374978215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716519</v>
      </c>
      <c r="E30" s="249">
        <v>905583.05</v>
      </c>
      <c r="F30" s="63">
        <f t="shared" si="1"/>
        <v>126.38646707205253</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11653.44</v>
      </c>
      <c r="E33" s="249">
        <v>16281.83</v>
      </c>
      <c r="F33" s="63">
        <f t="shared" si="1"/>
        <v>139.7169419501881</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11724183.599999998</v>
      </c>
      <c r="E35" s="81">
        <f t="shared" si="7"/>
        <v>8273407.3599999994</v>
      </c>
      <c r="F35" s="63">
        <f t="shared" si="1"/>
        <v>70.567023191277912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1367033.72</v>
      </c>
      <c r="E36" s="81">
        <f t="shared" si="8"/>
        <v>1164439.42</v>
      </c>
      <c r="F36" s="63">
        <f t="shared" si="1"/>
        <v>85.180007117893183</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1367033.72</v>
      </c>
      <c r="E37" s="249">
        <v>1164439.42</v>
      </c>
      <c r="F37" s="63">
        <f t="shared" si="1"/>
        <v>85.180007117893183</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679808</v>
      </c>
      <c r="E39" s="81">
        <f t="shared" si="9"/>
        <v>881497.72</v>
      </c>
      <c r="F39" s="63">
        <f t="shared" si="1"/>
        <v>129.66862996610809</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679808</v>
      </c>
      <c r="E40" s="249">
        <v>881497.72</v>
      </c>
      <c r="F40" s="63">
        <f t="shared" si="1"/>
        <v>129.66862996610809</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186532.46</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186532.46</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6458517.3899999997</v>
      </c>
      <c r="E54" s="81">
        <f t="shared" si="12"/>
        <v>1372858.21</v>
      </c>
      <c r="F54" s="63">
        <f t="shared" si="1"/>
        <v>21.256553588067369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6458517.3899999997</v>
      </c>
      <c r="E55" s="249">
        <v>1372858.21</v>
      </c>
      <c r="F55" s="63">
        <f t="shared" si="1"/>
        <v>21.256553588067369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3747.5</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2450693.2000000002</v>
      </c>
      <c r="E61" s="81">
        <f t="shared" si="13"/>
        <v>3817890.05</v>
      </c>
      <c r="F61" s="63">
        <f t="shared" si="1"/>
        <v>155.7881684251623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2450693.2000000002</v>
      </c>
      <c r="E64" s="249">
        <v>3786640.05</v>
      </c>
      <c r="F64" s="63">
        <f t="shared" si="1"/>
        <v>154.5130190102947</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31250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768131.29</v>
      </c>
      <c r="E66" s="81">
        <f t="shared" si="14"/>
        <v>846442</v>
      </c>
      <c r="F66" s="63">
        <f t="shared" si="1"/>
        <v>110.19496419681067</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768131.29</v>
      </c>
      <c r="E67" s="249">
        <v>846442</v>
      </c>
      <c r="F67" s="63">
        <f t="shared" si="1"/>
        <v>110.19496419681067</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621658.07000000007</v>
      </c>
      <c r="E75" s="81">
        <f t="shared" si="15"/>
        <v>561780.81999999995</v>
      </c>
      <c r="F75" s="63">
        <f t="shared" si="1"/>
        <v>90.368137584058047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540549.77</v>
      </c>
      <c r="E76" s="249">
        <v>505486.63</v>
      </c>
      <c r="F76" s="63">
        <f t="shared" si="1"/>
        <v>93.513429854941947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47930.14</v>
      </c>
      <c r="E77" s="249">
        <v>8586.17</v>
      </c>
      <c r="F77" s="63">
        <f t="shared" si="1"/>
        <v>17.913926393705506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33178.160000000003</v>
      </c>
      <c r="E78" s="249">
        <v>30608.02</v>
      </c>
      <c r="F78" s="63">
        <f t="shared" si="1"/>
        <v>92.25351857969217</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v>17100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3230733.76</v>
      </c>
      <c r="E82" s="81">
        <f t="shared" si="16"/>
        <v>3217649.59</v>
      </c>
      <c r="F82" s="63">
        <f t="shared" si="1"/>
        <v>99.59500933930255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2073393.67</v>
      </c>
      <c r="E83" s="249">
        <v>2082669.23</v>
      </c>
      <c r="F83" s="63">
        <f t="shared" si="1"/>
        <v>100.44736125773935</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713855.26</v>
      </c>
      <c r="E84" s="249">
        <v>704086.54</v>
      </c>
      <c r="F84" s="63">
        <f t="shared" si="1"/>
        <v>98.63155452549303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1760.57</v>
      </c>
      <c r="E85" s="249">
        <v>4000</v>
      </c>
      <c r="F85" s="63">
        <f t="shared" si="1"/>
        <v>227.19914573121204</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441724.26</v>
      </c>
      <c r="E86" s="249">
        <v>426893.82</v>
      </c>
      <c r="F86" s="63">
        <f t="shared" si="1"/>
        <v>96.642602332957665</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3409904.92</v>
      </c>
      <c r="E107" s="81">
        <f t="shared" si="21"/>
        <v>3946996.1799999997</v>
      </c>
      <c r="F107" s="63">
        <f t="shared" si="1"/>
        <v>115.7509160108781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942014.36</v>
      </c>
      <c r="E108" s="249">
        <v>866418.3</v>
      </c>
      <c r="F108" s="63">
        <f t="shared" si="1"/>
        <v>91.975062885453269</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2179682.98</v>
      </c>
      <c r="E109" s="249">
        <v>2769620.71</v>
      </c>
      <c r="F109" s="63">
        <f t="shared" si="1"/>
        <v>127.06529965197049</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252173.34</v>
      </c>
      <c r="E110" s="249">
        <v>245812.12</v>
      </c>
      <c r="F110" s="63">
        <f t="shared" si="1"/>
        <v>97.477441509082595</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36034.239999999998</v>
      </c>
      <c r="E111" s="249">
        <v>64545.05</v>
      </c>
      <c r="F111" s="63">
        <f t="shared" si="1"/>
        <v>179.12144116262755</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600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13414296.35</v>
      </c>
      <c r="E114" s="81">
        <f t="shared" si="22"/>
        <v>15425537.07</v>
      </c>
      <c r="F114" s="63">
        <f t="shared" si="1"/>
        <v>114.99326291535226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11655192.68</v>
      </c>
      <c r="E115" s="81">
        <f t="shared" si="23"/>
        <v>15152549.32</v>
      </c>
      <c r="F115" s="63">
        <f t="shared" si="1"/>
        <v>130.00685390642553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2412200.5099999998</v>
      </c>
      <c r="E116" s="249">
        <v>3003848.11</v>
      </c>
      <c r="F116" s="63">
        <f t="shared" si="1"/>
        <v>124.52729769135154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9242992.1699999999</v>
      </c>
      <c r="E117" s="249">
        <v>12148701.210000001</v>
      </c>
      <c r="F117" s="63">
        <f t="shared" si="1"/>
        <v>131.43688739054727</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1212912.32</v>
      </c>
      <c r="E118" s="81">
        <f t="shared" si="24"/>
        <v>29628.1</v>
      </c>
      <c r="F118" s="63">
        <f t="shared" si="1"/>
        <v>2.4427239720015375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1212912.32</v>
      </c>
      <c r="E120" s="249">
        <v>29628.1</v>
      </c>
      <c r="F120" s="63">
        <f t="shared" si="1"/>
        <v>2.4427239720015375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251496.45</v>
      </c>
      <c r="E122" s="81">
        <f t="shared" si="25"/>
        <v>243359.65</v>
      </c>
      <c r="F122" s="63">
        <f t="shared" si="1"/>
        <v>96.764646180890423</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251496.45</v>
      </c>
      <c r="E123" s="249">
        <v>243359.65</v>
      </c>
      <c r="F123" s="63">
        <f t="shared" si="1"/>
        <v>96.764646180890423</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294694.90000000002</v>
      </c>
      <c r="E126" s="249">
        <v>0</v>
      </c>
      <c r="F126" s="63">
        <f t="shared" si="1"/>
        <v>0</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631579.53</v>
      </c>
      <c r="E129" s="81">
        <f t="shared" si="26"/>
        <v>1132939.1499999999</v>
      </c>
      <c r="F129" s="63">
        <f t="shared" si="1"/>
        <v>179.38186660356138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2880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631579.53</v>
      </c>
      <c r="E138" s="249">
        <v>1130059.1499999999</v>
      </c>
      <c r="F138" s="63">
        <f t="shared" si="1"/>
        <v>178.92586702422096</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35846289.990000002</v>
      </c>
      <c r="E141" s="106">
        <f t="shared" si="28"/>
        <v>35974836.149999999</v>
      </c>
      <c r="F141" s="82">
        <f t="shared" si="1"/>
        <v>100.35860380540318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1029682.0200000001</v>
      </c>
      <c r="E5" s="107">
        <f t="shared" si="0"/>
        <v>871547.35</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4165.66</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4165.66</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4165.66</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1025516.3600000001</v>
      </c>
      <c r="E22" s="108">
        <f t="shared" si="3"/>
        <v>871547.35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1025516.3600000001</v>
      </c>
      <c r="E23" s="108">
        <f t="shared" si="4"/>
        <v>871547.35</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163007.70000000001</v>
      </c>
      <c r="E25" s="250">
        <v>871547.35</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862508.66</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7714995.4900000002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50983185.880000003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172766.7</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37303941.399999999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19145934.300000001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8652143.5600000005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132786.04999999999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1861950.21</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2224690.13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3005811.89</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2280625.2599999998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5910360.9900000002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7596116.79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7596116.79</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48548082.799999997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30091.67</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36927607.209999993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19086888.719999999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8459096.1600000001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146626.25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1862282.13</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2148685.79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3017184.82</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2206843.34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5981580.6799999997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5608803.2400000002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5608803.2400000002</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10150098.570000008</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130650.38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47569.36</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47569.36</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83081.02</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15636</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15636</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44332.18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44332.18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23112.84</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23112.84</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10019448.190000001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35860.39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2680725.41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280503.03000000003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7022359.3600000003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3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37210</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Provjera</v>
      </c>
      <c r="C250" s="119" t="s">
        <v>3255</v>
      </c>
      <c r="D250" s="123"/>
      <c r="E250" s="71">
        <f t="shared" si="19"/>
        <v>0</v>
      </c>
      <c r="F250" s="71">
        <f t="shared" si="20"/>
        <v>1</v>
      </c>
      <c r="G250" s="71"/>
      <c r="H250" s="71"/>
      <c r="I250" s="71"/>
      <c r="J250" s="71"/>
      <c r="K250" s="71"/>
      <c r="L250" s="71">
        <f>IF(AND('PR-RAS'!D536&gt;0,SUM('PR-RAS'!D915:D915)=0),1,0)</f>
        <v>0</v>
      </c>
      <c r="M250" s="71">
        <f>IF(AND('PR-RAS'!E536&gt;0,SUM('PR-RAS'!E915:E915)=0),1,0)</f>
        <v>1</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Vinkovci</cp:lastModifiedBy>
  <cp:lastPrinted>2024-02-28T11:22:11Z</cp:lastPrinted>
  <dcterms:created xsi:type="dcterms:W3CDTF">2022-04-01T05:14:30Z</dcterms:created>
  <dcterms:modified xsi:type="dcterms:W3CDTF">2024-02-28T11:22:43Z</dcterms:modified>
</cp:coreProperties>
</file>